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28" yWindow="84" windowWidth="16608" windowHeight="8220" tabRatio="416" activeTab="0"/>
  </bookViews>
  <sheets>
    <sheet name="Balance" sheetId="1" r:id="rId1"/>
    <sheet name="Income" sheetId="2" r:id="rId2"/>
    <sheet name="Expenditure" sheetId="3" r:id="rId3"/>
    <sheet name="Checklist" sheetId="4" r:id="rId4"/>
    <sheet name="Other text to translate" sheetId="5" state="hidden" r:id="rId5"/>
  </sheets>
  <definedNames>
    <definedName name="_xlnm.Print_Area" localSheetId="0">'Balance'!$A$1:$N$50</definedName>
    <definedName name="_xlnm.Print_Area" localSheetId="3">'Checklist'!$A$1:$M$38</definedName>
    <definedName name="_xlnm.Print_Area" localSheetId="2">'Expenditure'!$B$1:$O$103</definedName>
    <definedName name="_xlnm.Print_Area" localSheetId="1">'Income'!$A$1:$N$80</definedName>
  </definedNames>
  <calcPr fullCalcOnLoad="1"/>
</workbook>
</file>

<file path=xl/sharedStrings.xml><?xml version="1.0" encoding="utf-8"?>
<sst xmlns="http://schemas.openxmlformats.org/spreadsheetml/2006/main" count="312" uniqueCount="164">
  <si>
    <t>Grant request (How much are you applying for?)</t>
  </si>
  <si>
    <t>Local authority funding</t>
  </si>
  <si>
    <t>Please select</t>
  </si>
  <si>
    <t>Income</t>
  </si>
  <si>
    <t>Expenditure</t>
  </si>
  <si>
    <t>Balance</t>
  </si>
  <si>
    <t>Finished</t>
  </si>
  <si>
    <t>Checklist</t>
  </si>
  <si>
    <t>Your organisation's name</t>
  </si>
  <si>
    <t>Marketing and audience development costs</t>
  </si>
  <si>
    <t>Click the buttons below to fill in your
income and expenditure details</t>
  </si>
  <si>
    <t>Other public funding</t>
  </si>
  <si>
    <t>Support in kind</t>
  </si>
  <si>
    <r>
      <t xml:space="preserve">Earned income </t>
    </r>
    <r>
      <rPr>
        <sz val="12"/>
        <color indexed="8"/>
        <rFont val="Calibri"/>
        <family val="2"/>
      </rPr>
      <t>(don't forget to include evidence in your grant application form or attach documents to back up your figures)</t>
    </r>
  </si>
  <si>
    <r>
      <t xml:space="preserve">Local authority funding </t>
    </r>
    <r>
      <rPr>
        <sz val="12"/>
        <color indexed="8"/>
        <rFont val="Calibri"/>
        <family val="2"/>
      </rPr>
      <t>(please tell us the name and decision date for each funder and don't forget to attach their letters of support, indication or confirmation)</t>
    </r>
  </si>
  <si>
    <r>
      <t xml:space="preserve">Other public funding </t>
    </r>
    <r>
      <rPr>
        <sz val="12"/>
        <color indexed="8"/>
        <rFont val="Calibri"/>
        <family val="2"/>
      </rPr>
      <t>(please tell us the name and decision date for each funder and don't forget to attach their letters of support, indication or confirmation)</t>
    </r>
  </si>
  <si>
    <t>Income heading</t>
  </si>
  <si>
    <t>Type of grant:</t>
  </si>
  <si>
    <t>Grant request:</t>
  </si>
  <si>
    <t>Type of grant you're applying for:</t>
  </si>
  <si>
    <t>How to use this template</t>
  </si>
  <si>
    <t>About this grant</t>
  </si>
  <si>
    <t>Formulae column to hide</t>
  </si>
  <si>
    <t>Please fill in this page with your income details</t>
  </si>
  <si>
    <t>Expenditure heading</t>
  </si>
  <si>
    <t>Marketing and audience development</t>
  </si>
  <si>
    <t>Making your activity more accessible</t>
  </si>
  <si>
    <t>Project running costs</t>
  </si>
  <si>
    <t>Please use this checklist before uploading your Budget</t>
  </si>
  <si>
    <t>Please fill in this page with your expenditure details</t>
  </si>
  <si>
    <t xml:space="preserve">               </t>
  </si>
  <si>
    <t>Please fill in this important information</t>
  </si>
  <si>
    <t>Applicant:</t>
  </si>
  <si>
    <t>Income total:</t>
  </si>
  <si>
    <t>Expenditure total:</t>
  </si>
  <si>
    <t>Balance (this should be £0):</t>
  </si>
  <si>
    <t>Save this template to your computer:</t>
  </si>
  <si>
    <t>Fill in the BALANCE page:</t>
  </si>
  <si>
    <t>Fill in the INCOME page:</t>
  </si>
  <si>
    <t>Fill in the EXPENDITURE page:</t>
  </si>
  <si>
    <t>Read the CHECKLIST page:</t>
  </si>
  <si>
    <t>Earned income</t>
  </si>
  <si>
    <t>If everything balances and there are no red messages:</t>
  </si>
  <si>
    <t>Re-check the BALANCE, INCOME and EXPENDITURE pages:</t>
  </si>
  <si>
    <t>If any partnership funding is not yet confirmed, have you described your 'Plan B' to raise funding from alternative sources in your grant application form?</t>
  </si>
  <si>
    <t>Have you saved this budget template to your computer ready to attach to your grant application form?</t>
  </si>
  <si>
    <t>Is at least 10% of your partnership funding from non-Lottery sources?</t>
  </si>
  <si>
    <t>Use the SAVE AS command and include your organisation name in the new filename.</t>
  </si>
  <si>
    <t>Now you can save the final version and upload it to our online system when you’re ready.</t>
  </si>
  <si>
    <t>Yes</t>
  </si>
  <si>
    <t>No</t>
  </si>
  <si>
    <t>Click the button below to double-check that you've done everything you need to do</t>
  </si>
  <si>
    <t>Grants are available between:</t>
  </si>
  <si>
    <t>Maximum percentage we can award:</t>
  </si>
  <si>
    <t>Arts Council of Wales funding percentage:</t>
  </si>
  <si>
    <t>Your project title</t>
  </si>
  <si>
    <t>Project title:</t>
  </si>
  <si>
    <t>Your current percentage:</t>
  </si>
  <si>
    <t>Total Earned income (including any figures you've put in the lower section)</t>
  </si>
  <si>
    <t>Total Local authority funding (including any figures you've put in the lower section)</t>
  </si>
  <si>
    <t>Total Other public funding (including any figures you've put in the lower section)</t>
  </si>
  <si>
    <t>Total Support in kind (including any figures you've put in the lower section)</t>
  </si>
  <si>
    <t>Total project income</t>
  </si>
  <si>
    <t>Total Project running costs (including any figures you've put in the lower section)</t>
  </si>
  <si>
    <t>Total Costs of making your activity more accessible (including any figures you've put in the lower section)</t>
  </si>
  <si>
    <t>Total Marketing and audience development costs (including any figures you've put in the lower section)</t>
  </si>
  <si>
    <t>Total Additional project expenditure (each of the above figures will be added automatically to the relevant totals above)</t>
  </si>
  <si>
    <t>Total Additional project income (each of the above figures will be added automatically to the relevant totals above)</t>
  </si>
  <si>
    <t>The four boxes below will update automatically</t>
  </si>
  <si>
    <t>Please enter your organisation's name, your project title and the grant figure (in full £) that you’re applying for.  You can type in any of the grey cells, but not in the white cells.</t>
  </si>
  <si>
    <t>Are you a revenue funded organisation?</t>
  </si>
  <si>
    <t>and a maximum of</t>
  </si>
  <si>
    <r>
      <t xml:space="preserve">Your own funds </t>
    </r>
    <r>
      <rPr>
        <sz val="12"/>
        <color indexed="8"/>
        <rFont val="Calibri"/>
        <family val="2"/>
      </rPr>
      <t>(if you are a revenue funded organisation this cannot come from your Arts Council of Wales revenue grant)</t>
    </r>
  </si>
  <si>
    <t>Is your grant request figure within the minimum and maximum amounts we can award?</t>
  </si>
  <si>
    <t>Do your grant request and the total project cost figures in this budget template match what you've already put in your grant application form?</t>
  </si>
  <si>
    <t>Is your grant request figure (how much you’re applying for) within the maximum percentage we can award for this type of grant?</t>
  </si>
  <si>
    <t>Does your budget balance (are income and expenditure equal)?</t>
  </si>
  <si>
    <t>Do you have written confirmation from each source of partnership funding ready to attach to your grant application form?  If some funders haven't confirmed yet what indications of likely support have they given you and are they ready to attach as well?</t>
  </si>
  <si>
    <t>Have you checked and removed any ineligible costs from within your budget?</t>
  </si>
  <si>
    <t>Expenditure page</t>
  </si>
  <si>
    <t>Income page</t>
  </si>
  <si>
    <t>·</t>
  </si>
  <si>
    <r>
      <t xml:space="preserve">Project Expenditure </t>
    </r>
    <r>
      <rPr>
        <b/>
        <sz val="12"/>
        <color indexed="9"/>
        <rFont val="Calibri"/>
        <family val="2"/>
      </rPr>
      <t>(if you need more space please use the lower section as well)</t>
    </r>
  </si>
  <si>
    <r>
      <t xml:space="preserve">Project Income </t>
    </r>
    <r>
      <rPr>
        <b/>
        <sz val="12"/>
        <color indexed="9"/>
        <rFont val="Calibri"/>
        <family val="2"/>
      </rPr>
      <t>(if you need more space please use the lower section as well)</t>
    </r>
  </si>
  <si>
    <t>"Budget balances","Budget doesn't balance"</t>
  </si>
  <si>
    <t>"Please see 'About this grant' at top of page"</t>
  </si>
  <si>
    <t>Translate this column</t>
  </si>
  <si>
    <t>"Within maximum percentage","Above maximum percentage"</t>
  </si>
  <si>
    <t>"Additional income heading not selected","All headings selected"</t>
  </si>
  <si>
    <t>"Additional expenditure heading not selected","All headings selected"</t>
  </si>
  <si>
    <t>"You need three quotations","No quotations needed"</t>
  </si>
  <si>
    <t>"Contingency is above 5%"</t>
  </si>
  <si>
    <t>"Within the limit" + "Within the limit","Above the limit"</t>
  </si>
  <si>
    <t>Other income</t>
  </si>
  <si>
    <t>Total Other expenditure (this is filled in automatically from any figures you've put in the lower section)</t>
  </si>
  <si>
    <t>Other costs</t>
  </si>
  <si>
    <t>Total Other income (this is filled in automatically from any figures you've put in the lower section)</t>
  </si>
  <si>
    <t>Lower section: Additional or Other project income - please give details</t>
  </si>
  <si>
    <t>Lower section: Additional or Other project expenditure/costs - please give details</t>
  </si>
  <si>
    <t>Do you need quotations?</t>
  </si>
  <si>
    <t>If you're a revenue funded organisation (RFO), have you removed any costs that are paid for with your Arts Council of Wales revenue funding?</t>
  </si>
  <si>
    <t>If you're a revenue funded organisation (RFO), have you removed any of your own funds that come from the Arts Council of Wales?</t>
  </si>
  <si>
    <r>
      <t xml:space="preserve">Maximum percentage of </t>
    </r>
    <r>
      <rPr>
        <b/>
        <i/>
        <sz val="12"/>
        <color indexed="8"/>
        <rFont val="Calibri"/>
        <family val="2"/>
      </rPr>
      <t>Support in kind</t>
    </r>
    <r>
      <rPr>
        <b/>
        <sz val="12"/>
        <color indexed="8"/>
        <rFont val="Calibri"/>
        <family val="2"/>
      </rPr>
      <t xml:space="preserve"> we will accept:</t>
    </r>
  </si>
  <si>
    <t>Monitoring and evaluation costs</t>
  </si>
  <si>
    <t>Monitoring and evaluation</t>
  </si>
  <si>
    <t>Double-check your APPLICATION FORM:</t>
  </si>
  <si>
    <t>Make sure that the grant request figure in this template matches the grant request figure you've put in your application form.  If they don't match we will use the lowest of the two figures.</t>
  </si>
  <si>
    <t>How to build a budget?</t>
  </si>
  <si>
    <t>If you're a revenue funded organisation (RFO), has your Lead Officer confirmed that your project fits within the terms of your Revenue Funding Agreement (RFA)?</t>
  </si>
  <si>
    <t>NEW BANNER NAMES AND COLOURS</t>
  </si>
  <si>
    <r>
      <t xml:space="preserve">Maximum percentage we will pay for </t>
    </r>
    <r>
      <rPr>
        <b/>
        <i/>
        <sz val="12"/>
        <color indexed="8"/>
        <rFont val="Calibri"/>
        <family val="2"/>
      </rPr>
      <t>Project running costs</t>
    </r>
    <r>
      <rPr>
        <b/>
        <sz val="12"/>
        <color indexed="8"/>
        <rFont val="Calibri"/>
        <family val="2"/>
      </rPr>
      <t>:</t>
    </r>
  </si>
  <si>
    <r>
      <t xml:space="preserve">Your current </t>
    </r>
    <r>
      <rPr>
        <b/>
        <i/>
        <sz val="12"/>
        <color indexed="8"/>
        <rFont val="Calibri"/>
        <family val="2"/>
      </rPr>
      <t>Capital</t>
    </r>
    <r>
      <rPr>
        <b/>
        <sz val="12"/>
        <color indexed="8"/>
        <rFont val="Calibri"/>
        <family val="2"/>
      </rPr>
      <t xml:space="preserve"> total:</t>
    </r>
  </si>
  <si>
    <r>
      <t>Support in kind</t>
    </r>
    <r>
      <rPr>
        <sz val="14"/>
        <color indexed="8"/>
        <rFont val="Calibri"/>
        <family val="2"/>
      </rPr>
      <t xml:space="preserve"> </t>
    </r>
    <r>
      <rPr>
        <sz val="12"/>
        <color indexed="8"/>
        <rFont val="Calibri"/>
        <family val="2"/>
      </rPr>
      <t>(don't forget to attach each provider's letter confirming the £ value of their support)</t>
    </r>
    <r>
      <rPr>
        <b/>
        <sz val="12"/>
        <color indexed="8"/>
        <rFont val="Calibri"/>
        <family val="2"/>
      </rPr>
      <t xml:space="preserve"> </t>
    </r>
    <r>
      <rPr>
        <sz val="12"/>
        <color indexed="8"/>
        <rFont val="Calibri"/>
        <family val="2"/>
      </rPr>
      <t>- the total should be no more than 10% of total eligible project cost</t>
    </r>
  </si>
  <si>
    <r>
      <rPr>
        <b/>
        <sz val="14"/>
        <color indexed="8"/>
        <rFont val="Calibri"/>
        <family val="2"/>
      </rPr>
      <t>Arts Council of Wales grant request</t>
    </r>
    <r>
      <rPr>
        <sz val="14"/>
        <color indexed="8"/>
        <rFont val="Calibri"/>
        <family val="2"/>
      </rPr>
      <t xml:space="preserve"> </t>
    </r>
    <r>
      <rPr>
        <sz val="12"/>
        <color indexed="8"/>
        <rFont val="Calibri"/>
        <family val="2"/>
      </rPr>
      <t>(this is filled in automatically from the Balance page)</t>
    </r>
  </si>
  <si>
    <t>Hidden for R&amp;D and plain Training applications</t>
  </si>
  <si>
    <t>Hidden for CPs</t>
  </si>
  <si>
    <t xml:space="preserve">Balance page </t>
  </si>
  <si>
    <t>xx</t>
  </si>
  <si>
    <t xml:space="preserve">Use this handy checklist to help you double-check that you've done everything you need to do. </t>
  </si>
  <si>
    <t>If any figure is more than 5% of total eligible project cost you must provide a breakdown in this template or attach figures or an explanation</t>
  </si>
  <si>
    <t>Grant contribution</t>
  </si>
  <si>
    <t xml:space="preserve"> figure/s need breaking down</t>
  </si>
  <si>
    <t>Only CP Prof Dev</t>
  </si>
  <si>
    <t>Have you checked that all costs are additional?</t>
  </si>
  <si>
    <t>Budget Help Notes</t>
  </si>
  <si>
    <t>Arts Council of Wales: October 2014 v1.1</t>
  </si>
  <si>
    <t>Are there any more red or amber messages that need attention?  (We can accept a budget with green or amber messages, but not one with red messages.  If you see a red message you’ll need to review your figures before you can attach your budget.)</t>
  </si>
  <si>
    <t>Have you checked that no costs are retrospective?  (By this we mean any costs for activity that has already taken place, or any costs that you have paid or agreed to pay [by signing a contract or placing an order for example], before we have made a decision on your application and you have accepted our offer of grant.)</t>
  </si>
  <si>
    <r>
      <t xml:space="preserve">Have you given a breakdown of any costs that amount to more than 5% of your total eligible project cost?  (Your own budget documentation can also be attached to your grant application form as </t>
    </r>
    <r>
      <rPr>
        <b/>
        <sz val="12"/>
        <rFont val="FuturaWelsh"/>
        <family val="2"/>
      </rPr>
      <t>Other supporting information</t>
    </r>
    <r>
      <rPr>
        <sz val="12"/>
        <rFont val="FuturaWelsh"/>
        <family val="2"/>
      </rPr>
      <t xml:space="preserve"> documents.)  The amber messages will help you identify which costs need breaking down.</t>
    </r>
  </si>
  <si>
    <r>
      <t xml:space="preserve">Is our contribution to your </t>
    </r>
    <r>
      <rPr>
        <i/>
        <sz val="12"/>
        <rFont val="FuturaWelsh"/>
        <family val="2"/>
      </rPr>
      <t>Capital equipment</t>
    </r>
    <r>
      <rPr>
        <sz val="12"/>
        <rFont val="FuturaWelsh"/>
        <family val="2"/>
      </rPr>
      <t xml:space="preserve"> purchases within the £2,000 limit?  Have you got three quotations ready to attach to your grant application form for any single item costing more than £500?</t>
    </r>
  </si>
  <si>
    <r>
      <t xml:space="preserve">Do those </t>
    </r>
    <r>
      <rPr>
        <i/>
        <sz val="12"/>
        <rFont val="FuturaWelsh"/>
        <family val="2"/>
      </rPr>
      <t>Capital equipment</t>
    </r>
    <r>
      <rPr>
        <sz val="12"/>
        <rFont val="FuturaWelsh"/>
        <family val="2"/>
      </rPr>
      <t xml:space="preserve"> purchases relate purely to the </t>
    </r>
    <r>
      <rPr>
        <b/>
        <sz val="12"/>
        <rFont val="FuturaWelsh"/>
        <family val="2"/>
      </rPr>
      <t>professional development</t>
    </r>
    <r>
      <rPr>
        <sz val="12"/>
        <rFont val="FuturaWelsh"/>
        <family val="2"/>
      </rPr>
      <t xml:space="preserve"> activity within your application?  (We can't contribute to capital equipment for </t>
    </r>
    <r>
      <rPr>
        <b/>
        <sz val="12"/>
        <rFont val="FuturaWelsh"/>
        <family val="2"/>
      </rPr>
      <t>Training</t>
    </r>
    <r>
      <rPr>
        <sz val="12"/>
        <rFont val="FuturaWelsh"/>
        <family val="2"/>
      </rPr>
      <t xml:space="preserve"> activity.)</t>
    </r>
  </si>
  <si>
    <r>
      <t xml:space="preserve">Are your </t>
    </r>
    <r>
      <rPr>
        <i/>
        <sz val="12"/>
        <rFont val="FuturaWelsh"/>
        <family val="2"/>
      </rPr>
      <t xml:space="preserve">Project running costs (administration and overheads) </t>
    </r>
    <r>
      <rPr>
        <sz val="12"/>
        <rFont val="FuturaWelsh"/>
        <family val="2"/>
      </rPr>
      <t>within the 20% limit?  Have you checked that these costs relate directly to the delivery of the project and that they are additional to your organisation's usual running costs and ongoing overheads, for example rent, staff salaries and utilities)?</t>
    </r>
  </si>
  <si>
    <r>
      <t xml:space="preserve">Is your </t>
    </r>
    <r>
      <rPr>
        <i/>
        <sz val="12"/>
        <rFont val="FuturaWelsh"/>
        <family val="2"/>
      </rPr>
      <t>Contingency</t>
    </r>
    <r>
      <rPr>
        <sz val="12"/>
        <rFont val="FuturaWelsh"/>
        <family val="2"/>
      </rPr>
      <t xml:space="preserve"> figure no more than 5% of your total eligible project cost?</t>
    </r>
  </si>
  <si>
    <r>
      <t xml:space="preserve">Have you ensured that none of your </t>
    </r>
    <r>
      <rPr>
        <i/>
        <sz val="12"/>
        <rFont val="FuturaWelsh"/>
        <family val="2"/>
      </rPr>
      <t>Support in kind</t>
    </r>
    <r>
      <rPr>
        <sz val="12"/>
        <rFont val="FuturaWelsh"/>
        <family val="2"/>
      </rPr>
      <t xml:space="preserve"> comes from your own resources?  </t>
    </r>
  </si>
  <si>
    <r>
      <t xml:space="preserve">Have you ensured that none of your </t>
    </r>
    <r>
      <rPr>
        <i/>
        <sz val="12"/>
        <rFont val="FuturaWelsh"/>
        <family val="2"/>
      </rPr>
      <t>Support in kind</t>
    </r>
    <r>
      <rPr>
        <sz val="12"/>
        <rFont val="FuturaWelsh"/>
        <family val="2"/>
      </rPr>
      <t xml:space="preserve"> comes from suppliers' discounts?  </t>
    </r>
  </si>
  <si>
    <r>
      <t xml:space="preserve">Do you have written confirmation from each source of </t>
    </r>
    <r>
      <rPr>
        <i/>
        <sz val="12"/>
        <rFont val="FuturaWelsh"/>
        <family val="2"/>
      </rPr>
      <t>Support in kind</t>
    </r>
    <r>
      <rPr>
        <sz val="12"/>
        <rFont val="FuturaWelsh"/>
        <family val="2"/>
      </rPr>
      <t xml:space="preserve"> (including the £ value of their support) ready to attach to your grant application form?  </t>
    </r>
  </si>
  <si>
    <r>
      <t xml:space="preserve">Is the total </t>
    </r>
    <r>
      <rPr>
        <i/>
        <sz val="12"/>
        <rFont val="FuturaWelsh"/>
        <family val="2"/>
      </rPr>
      <t>Support in kind</t>
    </r>
    <r>
      <rPr>
        <sz val="12"/>
        <rFont val="FuturaWelsh"/>
        <family val="2"/>
      </rPr>
      <t xml:space="preserve"> less than 10% of your total eligible project cost?</t>
    </r>
  </si>
  <si>
    <r>
      <t xml:space="preserve">Recommended percentage </t>
    </r>
    <r>
      <rPr>
        <b/>
        <i/>
        <sz val="12"/>
        <rFont val="Calibri"/>
        <family val="2"/>
      </rPr>
      <t>Contingency</t>
    </r>
    <r>
      <rPr>
        <b/>
        <sz val="12"/>
        <rFont val="Calibri"/>
        <family val="2"/>
      </rPr>
      <t xml:space="preserve"> you should include:</t>
    </r>
  </si>
  <si>
    <r>
      <t xml:space="preserve">Your current </t>
    </r>
    <r>
      <rPr>
        <b/>
        <i/>
        <sz val="12"/>
        <rFont val="Calibri"/>
        <family val="2"/>
      </rPr>
      <t>Contingency</t>
    </r>
    <r>
      <rPr>
        <b/>
        <sz val="12"/>
        <rFont val="Calibri"/>
        <family val="2"/>
      </rPr>
      <t>:</t>
    </r>
  </si>
  <si>
    <t>If there are figures in the lower section have all the corresponding Expenditure headings been selected in the left-hand column?</t>
  </si>
  <si>
    <r>
      <t xml:space="preserve">Total </t>
    </r>
    <r>
      <rPr>
        <b/>
        <sz val="12"/>
        <rFont val="Calibri"/>
        <family val="2"/>
      </rPr>
      <t>Monitoring and evaluation costs (including any figures you've put in the lower section)</t>
    </r>
  </si>
  <si>
    <r>
      <t>Capital equipment purchases (we can contribute a maximum of £2,000)</t>
    </r>
    <r>
      <rPr>
        <b/>
        <sz val="12"/>
        <rFont val="Calibri"/>
        <family val="2"/>
      </rPr>
      <t xml:space="preserve"> </t>
    </r>
    <r>
      <rPr>
        <sz val="12"/>
        <rFont val="Calibri"/>
        <family val="2"/>
      </rPr>
      <t xml:space="preserve">- </t>
    </r>
    <r>
      <rPr>
        <sz val="12"/>
        <rFont val="Calibri"/>
        <family val="2"/>
      </rPr>
      <t>please attach three quotations for any single item costing more than £500</t>
    </r>
  </si>
  <si>
    <t>Please list each item, its full cost and how much grant contribution you're requesting towards each one</t>
  </si>
  <si>
    <t>Full cost of item</t>
  </si>
  <si>
    <t>Total Capital equipment purchases (including any figures you've put in the lower section)</t>
  </si>
  <si>
    <r>
      <t xml:space="preserve">Project running costs </t>
    </r>
    <r>
      <rPr>
        <sz val="14"/>
        <rFont val="Calibri"/>
        <family val="2"/>
      </rPr>
      <t>(administration and overheads must not be more than 20% of total eligible project cost)</t>
    </r>
  </si>
  <si>
    <r>
      <t>Total value of Support in kind</t>
    </r>
    <r>
      <rPr>
        <sz val="12"/>
        <rFont val="Calibri"/>
        <family val="2"/>
      </rPr>
      <t xml:space="preserve"> (this will be filled in automatically from the Income page and must be no more than 10% of total eligible project cost)</t>
    </r>
  </si>
  <si>
    <r>
      <t xml:space="preserve">Contingency </t>
    </r>
    <r>
      <rPr>
        <sz val="14"/>
        <rFont val="Calibri"/>
        <family val="2"/>
      </rPr>
      <t>(this should not be more than 5% of total eligible project cost)</t>
    </r>
  </si>
  <si>
    <t>Artistic activity costs</t>
  </si>
  <si>
    <t>Total Artistic activity costs (including any figures you've put in the lower section)</t>
  </si>
  <si>
    <t>Total project expenditure/cost</t>
  </si>
  <si>
    <t>If there are figures in the lower section have all the corresponding Income headings been selected in the left-hand column?</t>
  </si>
  <si>
    <r>
      <t xml:space="preserve">Read </t>
    </r>
    <r>
      <rPr>
        <b/>
        <sz val="12"/>
        <rFont val="Calibri"/>
        <family val="2"/>
      </rPr>
      <t>the BUDGET HELP NOTES:</t>
    </r>
  </si>
  <si>
    <t xml:space="preserve">For detailed guidance on how to fill in this template click on the blue Budget Help Notes link at the top of each page.  </t>
  </si>
  <si>
    <t xml:space="preserve">Please detail all the income (in full £) that will help pay for your project, under the headings given.  If you need more space please use the lower section.  You can type in any of the grey cells, but not in the white cells. </t>
  </si>
  <si>
    <t>Please detail all the items you will be paying for (in full £) as part of your project, under the headings given.  If you need more space please use the lower section.  You can type in any of the grey cells, but not in the white cells.</t>
  </si>
  <si>
    <t>If you see any red messages you'll need to have another look at your figures.  Amber messages offer advice or ask questions based on certain cells, so they come and go as you update your own figures.</t>
  </si>
  <si>
    <t>(Local authorities can normally apply for up to 60%)</t>
  </si>
  <si>
    <t>Remove second half of second sentence for CPs</t>
  </si>
  <si>
    <r>
      <t xml:space="preserve">Maximum amount we will pay for </t>
    </r>
    <r>
      <rPr>
        <b/>
        <i/>
        <sz val="12"/>
        <color indexed="8"/>
        <rFont val="Calibri"/>
        <family val="2"/>
      </rPr>
      <t>Capital equipment purchases</t>
    </r>
    <r>
      <rPr>
        <b/>
        <sz val="12"/>
        <color indexed="8"/>
        <rFont val="Calibri"/>
        <family val="2"/>
      </rPr>
      <t>:</t>
    </r>
  </si>
  <si>
    <r>
      <t>Costs of making your activity more accessible</t>
    </r>
  </si>
  <si>
    <r>
      <t xml:space="preserve">If appropriate, have you described how you will achieve your </t>
    </r>
    <r>
      <rPr>
        <i/>
        <sz val="12"/>
        <rFont val="FuturaWelsh"/>
        <family val="2"/>
      </rPr>
      <t xml:space="preserve">Earned income </t>
    </r>
    <r>
      <rPr>
        <sz val="12"/>
        <rFont val="FuturaWelsh"/>
        <family val="2"/>
      </rPr>
      <t>target in your Marketing Plan and/or your grant application form?</t>
    </r>
  </si>
  <si>
    <r>
      <rPr>
        <b/>
        <sz val="28"/>
        <color indexed="10"/>
        <rFont val="Calibri"/>
        <family val="2"/>
      </rPr>
      <t xml:space="preserve">Tailored </t>
    </r>
    <r>
      <rPr>
        <b/>
        <sz val="28"/>
        <rFont val="Calibri"/>
        <family val="2"/>
      </rPr>
      <t>Project Budget Template - Organisations</t>
    </r>
  </si>
  <si>
    <r>
      <t xml:space="preserve">Large Grant - Research and Development - </t>
    </r>
    <r>
      <rPr>
        <b/>
        <sz val="12"/>
        <color indexed="10"/>
        <rFont val="Calibri"/>
        <family val="2"/>
      </rPr>
      <t>EXCEPTION AUTHORISED</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</si>
</sst>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s>
  <fonts count="114">
    <font>
      <sz val="11"/>
      <color theme="1"/>
      <name val="Calibri"/>
      <family val="2"/>
    </font>
    <font>
      <sz val="11"/>
      <color indexed="8"/>
      <name val="Calibri"/>
      <family val="2"/>
    </font>
    <font>
      <sz val="12"/>
      <color indexed="8"/>
      <name val="Calibri"/>
      <family val="2"/>
    </font>
    <font>
      <b/>
      <sz val="12"/>
      <color indexed="8"/>
      <name val="Calibri"/>
      <family val="2"/>
    </font>
    <font>
      <b/>
      <u val="single"/>
      <sz val="16"/>
      <name val="Calibri"/>
      <family val="2"/>
    </font>
    <font>
      <b/>
      <sz val="12"/>
      <color indexed="9"/>
      <name val="Calibri"/>
      <family val="2"/>
    </font>
    <font>
      <b/>
      <i/>
      <sz val="12"/>
      <color indexed="8"/>
      <name val="Calibri"/>
      <family val="2"/>
    </font>
    <font>
      <b/>
      <sz val="12"/>
      <name val="Calibri"/>
      <family val="2"/>
    </font>
    <font>
      <sz val="12"/>
      <name val="Calibri"/>
      <family val="2"/>
    </font>
    <font>
      <sz val="14"/>
      <name val="Calibri"/>
      <family val="2"/>
    </font>
    <font>
      <sz val="14"/>
      <color indexed="8"/>
      <name val="Calibri"/>
      <family val="2"/>
    </font>
    <font>
      <b/>
      <sz val="14"/>
      <color indexed="8"/>
      <name val="Calibri"/>
      <family val="2"/>
    </font>
    <font>
      <b/>
      <sz val="16"/>
      <name val="Calibri"/>
      <family val="2"/>
    </font>
    <font>
      <sz val="12"/>
      <name val="Symbol"/>
      <family val="1"/>
    </font>
    <font>
      <sz val="12"/>
      <name val="FuturaWelsh"/>
      <family val="2"/>
    </font>
    <font>
      <b/>
      <sz val="12"/>
      <name val="FuturaWelsh"/>
      <family val="2"/>
    </font>
    <font>
      <i/>
      <sz val="12"/>
      <name val="FuturaWelsh"/>
      <family val="2"/>
    </font>
    <font>
      <b/>
      <i/>
      <sz val="12"/>
      <name val="Calibri"/>
      <family val="2"/>
    </font>
    <font>
      <b/>
      <sz val="28"/>
      <name val="Calibri"/>
      <family val="2"/>
    </font>
    <font>
      <b/>
      <sz val="28"/>
      <color indexed="10"/>
      <name val="Calibri"/>
      <family val="2"/>
    </font>
    <font>
      <b/>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6.6"/>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22"/>
      <name val="Calibri"/>
      <family val="2"/>
    </font>
    <font>
      <sz val="18"/>
      <color indexed="8"/>
      <name val="Calibri"/>
      <family val="2"/>
    </font>
    <font>
      <sz val="12"/>
      <color indexed="30"/>
      <name val="Calibri"/>
      <family val="2"/>
    </font>
    <font>
      <b/>
      <sz val="16"/>
      <color indexed="8"/>
      <name val="Calibri"/>
      <family val="2"/>
    </font>
    <font>
      <sz val="16"/>
      <color indexed="8"/>
      <name val="Calibri"/>
      <family val="2"/>
    </font>
    <font>
      <sz val="16"/>
      <name val="Calibri"/>
      <family val="2"/>
    </font>
    <font>
      <b/>
      <sz val="14"/>
      <name val="Calibri"/>
      <family val="2"/>
    </font>
    <font>
      <b/>
      <sz val="14"/>
      <color indexed="9"/>
      <name val="Calibri"/>
      <family val="2"/>
    </font>
    <font>
      <b/>
      <sz val="10"/>
      <color indexed="8"/>
      <name val="Calibri"/>
      <family val="2"/>
    </font>
    <font>
      <sz val="10"/>
      <color indexed="8"/>
      <name val="Calibri"/>
      <family val="2"/>
    </font>
    <font>
      <sz val="10"/>
      <color indexed="22"/>
      <name val="Calibri"/>
      <family val="2"/>
    </font>
    <font>
      <sz val="12"/>
      <color indexed="8"/>
      <name val="Symbol"/>
      <family val="1"/>
    </font>
    <font>
      <b/>
      <sz val="16"/>
      <color indexed="56"/>
      <name val="Calibri"/>
      <family val="2"/>
    </font>
    <font>
      <b/>
      <sz val="18"/>
      <color indexed="56"/>
      <name val="Calibri"/>
      <family val="2"/>
    </font>
    <font>
      <b/>
      <sz val="20"/>
      <color indexed="8"/>
      <name val="Calibri"/>
      <family val="2"/>
    </font>
    <font>
      <sz val="12"/>
      <color indexed="62"/>
      <name val="Calibri"/>
      <family val="2"/>
    </font>
    <font>
      <b/>
      <sz val="16"/>
      <color indexed="9"/>
      <name val="Calibri"/>
      <family val="2"/>
    </font>
    <font>
      <sz val="12"/>
      <color indexed="9"/>
      <name val="Calibri"/>
      <family val="2"/>
    </font>
    <font>
      <sz val="10"/>
      <name val="Calibri"/>
      <family val="2"/>
    </font>
    <font>
      <b/>
      <sz val="12"/>
      <color indexed="62"/>
      <name val="Calibri"/>
      <family val="2"/>
    </font>
    <font>
      <b/>
      <u val="single"/>
      <sz val="20"/>
      <color indexed="56"/>
      <name val="Calibri"/>
      <family val="2"/>
    </font>
    <font>
      <sz val="16"/>
      <color indexed="56"/>
      <name val="Calibri"/>
      <family val="2"/>
    </font>
    <font>
      <b/>
      <sz val="12"/>
      <color indexed="56"/>
      <name val="Calibri"/>
      <family val="2"/>
    </font>
    <font>
      <b/>
      <sz val="20"/>
      <color indexed="9"/>
      <name val="Calibri"/>
      <family val="2"/>
    </font>
    <font>
      <u val="single"/>
      <sz val="12"/>
      <color indexed="56"/>
      <name val="Calibri"/>
      <family val="2"/>
    </font>
    <font>
      <b/>
      <sz val="16"/>
      <color indexed="9"/>
      <name val="FuturaWelsh"/>
      <family val="2"/>
    </font>
    <font>
      <sz val="12"/>
      <color indexed="8"/>
      <name val="FuturaWelsh"/>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6.6"/>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2"/>
      <color theme="0" tint="-0.1499900072813034"/>
      <name val="Calibri"/>
      <family val="2"/>
    </font>
    <font>
      <sz val="18"/>
      <color theme="1"/>
      <name val="Calibri"/>
      <family val="2"/>
    </font>
    <font>
      <sz val="12"/>
      <color rgb="FF0070C0"/>
      <name val="Calibri"/>
      <family val="2"/>
    </font>
    <font>
      <b/>
      <sz val="16"/>
      <color theme="1"/>
      <name val="Calibri"/>
      <family val="2"/>
    </font>
    <font>
      <sz val="16"/>
      <color theme="1"/>
      <name val="Calibri"/>
      <family val="2"/>
    </font>
    <font>
      <b/>
      <sz val="14"/>
      <color theme="1"/>
      <name val="Calibri"/>
      <family val="2"/>
    </font>
    <font>
      <b/>
      <sz val="12"/>
      <color theme="1"/>
      <name val="Calibri"/>
      <family val="2"/>
    </font>
    <font>
      <b/>
      <sz val="14"/>
      <color theme="0"/>
      <name val="Calibri"/>
      <family val="2"/>
    </font>
    <font>
      <sz val="14"/>
      <color theme="1"/>
      <name val="Calibri"/>
      <family val="2"/>
    </font>
    <font>
      <b/>
      <sz val="10"/>
      <color theme="1"/>
      <name val="Calibri"/>
      <family val="2"/>
    </font>
    <font>
      <sz val="10"/>
      <color theme="1"/>
      <name val="Calibri"/>
      <family val="2"/>
    </font>
    <font>
      <sz val="10"/>
      <color theme="0" tint="-0.1499900072813034"/>
      <name val="Calibri"/>
      <family val="2"/>
    </font>
    <font>
      <sz val="12"/>
      <color theme="1"/>
      <name val="Symbol"/>
      <family val="1"/>
    </font>
    <font>
      <b/>
      <sz val="16"/>
      <color theme="3"/>
      <name val="Calibri"/>
      <family val="2"/>
    </font>
    <font>
      <b/>
      <sz val="18"/>
      <color theme="3"/>
      <name val="Calibri"/>
      <family val="2"/>
    </font>
    <font>
      <b/>
      <sz val="20"/>
      <color theme="1"/>
      <name val="Calibri"/>
      <family val="2"/>
    </font>
    <font>
      <sz val="12"/>
      <color theme="4"/>
      <name val="Calibri"/>
      <family val="2"/>
    </font>
    <font>
      <b/>
      <sz val="16"/>
      <color theme="0"/>
      <name val="Calibri"/>
      <family val="2"/>
    </font>
    <font>
      <sz val="12"/>
      <color theme="0"/>
      <name val="Calibri"/>
      <family val="2"/>
    </font>
    <font>
      <b/>
      <sz val="12"/>
      <color rgb="FFFF0000"/>
      <name val="Calibri"/>
      <family val="2"/>
    </font>
    <font>
      <b/>
      <sz val="12"/>
      <color theme="4" tint="-0.24997000396251678"/>
      <name val="Calibri"/>
      <family val="2"/>
    </font>
    <font>
      <sz val="16"/>
      <color theme="3"/>
      <name val="Calibri"/>
      <family val="2"/>
    </font>
    <font>
      <b/>
      <u val="single"/>
      <sz val="20"/>
      <color theme="3"/>
      <name val="Calibri"/>
      <family val="2"/>
    </font>
    <font>
      <b/>
      <sz val="20"/>
      <color theme="0"/>
      <name val="Calibri"/>
      <family val="2"/>
    </font>
    <font>
      <b/>
      <sz val="12"/>
      <color theme="3"/>
      <name val="Calibri"/>
      <family val="2"/>
    </font>
    <font>
      <u val="single"/>
      <sz val="12"/>
      <color theme="3"/>
      <name val="Calibri"/>
      <family val="2"/>
    </font>
    <font>
      <b/>
      <sz val="12"/>
      <color theme="0"/>
      <name val="Calibri"/>
      <family val="2"/>
    </font>
    <font>
      <sz val="12"/>
      <color theme="1"/>
      <name val="FuturaWelsh"/>
      <family val="2"/>
    </font>
    <font>
      <b/>
      <sz val="16"/>
      <color theme="0"/>
      <name val="FuturaWelsh"/>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00B0F0"/>
        <bgColor indexed="64"/>
      </patternFill>
    </fill>
    <fill>
      <patternFill patternType="solid">
        <fgColor rgb="FF00B05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medium"/>
      <right style="medium"/>
      <top style="medium"/>
      <bottom style="medium"/>
    </border>
    <border>
      <left style="thin"/>
      <right/>
      <top/>
      <bottom/>
    </border>
    <border>
      <left style="thin"/>
      <right/>
      <top/>
      <bottom style="thin"/>
    </border>
    <border>
      <left/>
      <right/>
      <top/>
      <bottom style="thin"/>
    </border>
    <border>
      <left/>
      <right style="thin"/>
      <top/>
      <bottom style="thin"/>
    </border>
    <border>
      <left/>
      <right/>
      <top style="thin"/>
      <bottom style="medium"/>
    </border>
    <border>
      <left/>
      <right/>
      <top style="thin">
        <color theme="3"/>
      </top>
      <bottom style="medium"/>
    </border>
    <border>
      <left style="medium"/>
      <right/>
      <top/>
      <bottom/>
    </border>
    <border>
      <left style="medium"/>
      <right style="medium"/>
      <top/>
      <bottom style="medium"/>
    </border>
    <border>
      <left/>
      <right style="medium"/>
      <top style="thin"/>
      <bottom style="medium"/>
    </border>
    <border>
      <left/>
      <right style="medium"/>
      <top style="thin"/>
      <bottom/>
    </border>
    <border>
      <left/>
      <right style="medium"/>
      <top/>
      <bottom style="thin"/>
    </border>
    <border>
      <left style="thin"/>
      <right style="medium"/>
      <top style="thin"/>
      <bottom style="thin"/>
    </border>
    <border>
      <left style="thin"/>
      <right style="medium"/>
      <top style="thin"/>
      <bottom/>
    </border>
    <border>
      <left style="medium"/>
      <right/>
      <top style="thin">
        <color theme="3"/>
      </top>
      <bottom style="medium"/>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right style="medium"/>
      <top/>
      <bottom/>
    </border>
    <border>
      <left/>
      <right/>
      <top/>
      <bottom style="medium"/>
    </border>
    <border>
      <left style="thin"/>
      <right style="medium"/>
      <top style="medium"/>
      <bottom style="medium"/>
    </border>
    <border>
      <left style="thin"/>
      <right/>
      <top style="thin"/>
      <bottom style="thin"/>
    </border>
    <border>
      <left/>
      <right style="thin"/>
      <top style="thin"/>
      <bottom style="thin"/>
    </border>
    <border>
      <left/>
      <right style="medium"/>
      <top/>
      <bottom style="medium"/>
    </border>
    <border>
      <left/>
      <right/>
      <top style="thin"/>
      <bottom style="thin"/>
    </border>
    <border>
      <left style="thin"/>
      <right style="thin"/>
      <top style="thin"/>
      <bottom style="thin"/>
    </border>
    <border>
      <left style="thin"/>
      <right style="thin"/>
      <top style="thin"/>
      <bottom style="medium"/>
    </border>
    <border>
      <left style="double"/>
      <right style="double"/>
      <top style="double"/>
      <bottom style="double"/>
    </border>
    <border>
      <left/>
      <right style="medium"/>
      <top style="medium"/>
      <bottom style="medium"/>
    </border>
    <border>
      <left/>
      <right/>
      <top style="medium"/>
      <bottom style="medium"/>
    </border>
    <border>
      <left/>
      <right/>
      <top style="medium"/>
      <bottom style="thin"/>
    </border>
    <border>
      <left/>
      <right style="medium"/>
      <top style="medium"/>
      <bottom style="thin"/>
    </border>
    <border>
      <left/>
      <right/>
      <top style="medium"/>
      <bottom/>
    </border>
    <border>
      <left/>
      <right style="medium"/>
      <top style="thin"/>
      <bottom style="thin"/>
    </border>
    <border>
      <left style="medium"/>
      <right/>
      <top style="thin"/>
      <bottom style="thin"/>
    </border>
    <border>
      <left style="medium"/>
      <right/>
      <top/>
      <bottom style="medium"/>
    </border>
    <border>
      <left style="thin"/>
      <right/>
      <top style="thin"/>
      <bottom/>
    </border>
    <border>
      <left/>
      <right/>
      <top style="thin"/>
      <bottom/>
    </border>
    <border>
      <left/>
      <right style="thin"/>
      <top style="thin"/>
      <bottom/>
    </border>
    <border>
      <left style="medium"/>
      <right/>
      <top style="medium"/>
      <bottom style="thin"/>
    </border>
    <border>
      <left style="medium"/>
      <right/>
      <top style="medium"/>
      <bottom style="medium"/>
    </border>
    <border>
      <left style="medium"/>
      <right/>
      <top style="medium"/>
      <bottom/>
    </border>
    <border>
      <left/>
      <right style="medium"/>
      <top style="medium"/>
      <bottom/>
    </border>
    <border>
      <left/>
      <right style="double"/>
      <top/>
      <bottom/>
    </border>
    <border>
      <left style="thin"/>
      <right/>
      <top style="medium"/>
      <bottom style="thin"/>
    </border>
    <border>
      <left style="thin"/>
      <right/>
      <top style="thin"/>
      <bottom style="medium"/>
    </border>
    <border>
      <left/>
      <right style="thin"/>
      <top style="thin"/>
      <bottom style="medium"/>
    </border>
    <border>
      <left style="medium"/>
      <right/>
      <top/>
      <bottom style="thin"/>
    </border>
    <border>
      <left style="medium"/>
      <right/>
      <top style="thin"/>
      <bottom/>
    </border>
    <border>
      <left style="double"/>
      <right/>
      <top style="double"/>
      <bottom style="double"/>
    </border>
    <border>
      <left/>
      <right style="double"/>
      <top style="double"/>
      <bottom style="double"/>
    </border>
    <border>
      <left/>
      <right/>
      <top style="double"/>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410">
    <xf numFmtId="0" fontId="0" fillId="0" borderId="0" xfId="0" applyFont="1" applyAlignment="1">
      <alignment/>
    </xf>
    <xf numFmtId="0" fontId="84" fillId="8" borderId="0" xfId="0" applyFont="1" applyFill="1" applyAlignment="1" applyProtection="1">
      <alignment/>
      <protection/>
    </xf>
    <xf numFmtId="0" fontId="84" fillId="33" borderId="0" xfId="0" applyFont="1" applyFill="1" applyBorder="1" applyAlignment="1" applyProtection="1">
      <alignment/>
      <protection/>
    </xf>
    <xf numFmtId="0" fontId="84" fillId="0" borderId="0" xfId="0" applyFont="1" applyFill="1" applyBorder="1" applyAlignment="1" applyProtection="1">
      <alignment/>
      <protection/>
    </xf>
    <xf numFmtId="0" fontId="84" fillId="0" borderId="0" xfId="0" applyFont="1" applyBorder="1" applyAlignment="1" applyProtection="1">
      <alignment/>
      <protection/>
    </xf>
    <xf numFmtId="0" fontId="85" fillId="33" borderId="0" xfId="0" applyFont="1" applyFill="1" applyBorder="1" applyAlignment="1" applyProtection="1">
      <alignment/>
      <protection/>
    </xf>
    <xf numFmtId="0" fontId="84" fillId="33" borderId="10" xfId="0" applyFont="1" applyFill="1" applyBorder="1" applyAlignment="1" applyProtection="1">
      <alignment/>
      <protection/>
    </xf>
    <xf numFmtId="0" fontId="86" fillId="33" borderId="0" xfId="0" applyFont="1" applyFill="1" applyBorder="1" applyAlignment="1" applyProtection="1">
      <alignment/>
      <protection/>
    </xf>
    <xf numFmtId="0" fontId="85" fillId="33" borderId="0" xfId="0" applyFont="1" applyFill="1" applyAlignment="1" applyProtection="1">
      <alignment/>
      <protection/>
    </xf>
    <xf numFmtId="0" fontId="84" fillId="0" borderId="0" xfId="0" applyFont="1" applyAlignment="1" applyProtection="1">
      <alignment/>
      <protection/>
    </xf>
    <xf numFmtId="0" fontId="84" fillId="33" borderId="0" xfId="0" applyFont="1" applyFill="1" applyAlignment="1" applyProtection="1">
      <alignment/>
      <protection/>
    </xf>
    <xf numFmtId="0" fontId="84" fillId="0" borderId="0" xfId="0" applyFont="1" applyFill="1" applyAlignment="1" applyProtection="1">
      <alignment/>
      <protection/>
    </xf>
    <xf numFmtId="0" fontId="84" fillId="34" borderId="0" xfId="0" applyFont="1" applyFill="1" applyAlignment="1" applyProtection="1">
      <alignment/>
      <protection/>
    </xf>
    <xf numFmtId="0" fontId="87" fillId="33" borderId="0" xfId="0" applyFont="1" applyFill="1" applyAlignment="1" applyProtection="1">
      <alignment/>
      <protection/>
    </xf>
    <xf numFmtId="49" fontId="84" fillId="0" borderId="0" xfId="0" applyNumberFormat="1" applyFont="1" applyFill="1" applyAlignment="1" applyProtection="1">
      <alignment horizontal="left"/>
      <protection/>
    </xf>
    <xf numFmtId="165" fontId="88" fillId="0" borderId="11" xfId="0" applyNumberFormat="1" applyFont="1" applyFill="1" applyBorder="1" applyAlignment="1" applyProtection="1">
      <alignment horizontal="right" vertical="center"/>
      <protection/>
    </xf>
    <xf numFmtId="0" fontId="84" fillId="0" borderId="0" xfId="0" applyFont="1" applyAlignment="1">
      <alignment/>
    </xf>
    <xf numFmtId="0" fontId="89" fillId="33" borderId="0" xfId="0" applyFont="1" applyFill="1" applyBorder="1" applyAlignment="1" applyProtection="1">
      <alignment/>
      <protection/>
    </xf>
    <xf numFmtId="0" fontId="89" fillId="0" borderId="0" xfId="0" applyFont="1" applyBorder="1" applyAlignment="1" applyProtection="1">
      <alignment/>
      <protection/>
    </xf>
    <xf numFmtId="165" fontId="90" fillId="0" borderId="11" xfId="0" applyNumberFormat="1" applyFont="1" applyBorder="1" applyAlignment="1" applyProtection="1">
      <alignment horizontal="right" vertical="center"/>
      <protection/>
    </xf>
    <xf numFmtId="0" fontId="89" fillId="33" borderId="0" xfId="0" applyFont="1" applyFill="1" applyAlignment="1" applyProtection="1">
      <alignment/>
      <protection/>
    </xf>
    <xf numFmtId="0" fontId="89" fillId="0" borderId="0" xfId="0" applyFont="1" applyAlignment="1" applyProtection="1">
      <alignment/>
      <protection/>
    </xf>
    <xf numFmtId="0" fontId="8" fillId="0" borderId="12" xfId="0" applyFont="1" applyBorder="1" applyAlignment="1" applyProtection="1">
      <alignment/>
      <protection/>
    </xf>
    <xf numFmtId="0" fontId="8" fillId="0" borderId="0" xfId="0" applyFont="1" applyBorder="1" applyAlignment="1" applyProtection="1">
      <alignment/>
      <protection/>
    </xf>
    <xf numFmtId="0" fontId="8" fillId="0" borderId="10" xfId="0" applyFont="1" applyBorder="1" applyAlignment="1" applyProtection="1">
      <alignment/>
      <protection/>
    </xf>
    <xf numFmtId="0" fontId="8" fillId="34" borderId="10" xfId="0" applyFont="1" applyFill="1" applyBorder="1" applyAlignment="1" applyProtection="1">
      <alignment/>
      <protection/>
    </xf>
    <xf numFmtId="0" fontId="44" fillId="0" borderId="0" xfId="0" applyFont="1" applyBorder="1" applyAlignment="1" applyProtection="1">
      <alignment/>
      <protection/>
    </xf>
    <xf numFmtId="164" fontId="8" fillId="34" borderId="10" xfId="0" applyNumberFormat="1" applyFont="1" applyFill="1" applyBorder="1" applyAlignment="1" applyProtection="1">
      <alignment/>
      <protection/>
    </xf>
    <xf numFmtId="0" fontId="7" fillId="0" borderId="13" xfId="0" applyFont="1" applyBorder="1" applyAlignment="1" applyProtection="1">
      <alignment horizontal="left"/>
      <protection/>
    </xf>
    <xf numFmtId="0" fontId="7" fillId="0" borderId="14" xfId="0" applyFont="1" applyBorder="1" applyAlignment="1" applyProtection="1">
      <alignment horizontal="left"/>
      <protection/>
    </xf>
    <xf numFmtId="0" fontId="8" fillId="0" borderId="14" xfId="0" applyFont="1" applyBorder="1" applyAlignment="1" applyProtection="1">
      <alignment/>
      <protection/>
    </xf>
    <xf numFmtId="0" fontId="8" fillId="0" borderId="15" xfId="0" applyFont="1" applyBorder="1" applyAlignment="1" applyProtection="1">
      <alignment/>
      <protection/>
    </xf>
    <xf numFmtId="49" fontId="84" fillId="0" borderId="0" xfId="0" applyNumberFormat="1" applyFont="1" applyFill="1" applyAlignment="1" applyProtection="1">
      <alignment horizontal="left"/>
      <protection/>
    </xf>
    <xf numFmtId="0" fontId="12" fillId="0" borderId="0" xfId="0" applyFont="1" applyBorder="1" applyAlignment="1" applyProtection="1">
      <alignment/>
      <protection/>
    </xf>
    <xf numFmtId="0" fontId="12" fillId="0" borderId="0" xfId="0" applyFont="1" applyBorder="1" applyAlignment="1" applyProtection="1">
      <alignment/>
      <protection/>
    </xf>
    <xf numFmtId="0" fontId="89" fillId="33" borderId="0" xfId="0" applyFont="1" applyFill="1" applyBorder="1" applyAlignment="1" applyProtection="1">
      <alignment horizontal="center" vertical="center"/>
      <protection/>
    </xf>
    <xf numFmtId="0" fontId="44" fillId="0" borderId="0" xfId="0" applyFont="1" applyFill="1" applyBorder="1" applyAlignment="1" applyProtection="1">
      <alignment horizontal="center"/>
      <protection/>
    </xf>
    <xf numFmtId="0" fontId="12" fillId="0" borderId="0" xfId="0" applyFont="1" applyBorder="1" applyAlignment="1" applyProtection="1">
      <alignment/>
      <protection/>
    </xf>
    <xf numFmtId="0" fontId="84" fillId="0" borderId="16" xfId="0" applyFont="1" applyFill="1" applyBorder="1" applyAlignment="1" applyProtection="1">
      <alignment horizontal="left" vertical="center" wrapText="1"/>
      <protection/>
    </xf>
    <xf numFmtId="0" fontId="84" fillId="0" borderId="17" xfId="0" applyFont="1" applyFill="1" applyBorder="1" applyAlignment="1" applyProtection="1">
      <alignment horizontal="left" vertical="center" wrapText="1"/>
      <protection/>
    </xf>
    <xf numFmtId="0" fontId="84" fillId="35" borderId="0" xfId="0" applyFont="1" applyFill="1" applyBorder="1" applyAlignment="1" applyProtection="1">
      <alignment/>
      <protection/>
    </xf>
    <xf numFmtId="10" fontId="91" fillId="0" borderId="0" xfId="0" applyNumberFormat="1" applyFont="1" applyFill="1" applyBorder="1" applyAlignment="1" applyProtection="1">
      <alignment horizontal="center" vertical="center"/>
      <protection/>
    </xf>
    <xf numFmtId="0" fontId="84" fillId="0" borderId="18" xfId="0" applyFont="1" applyFill="1" applyBorder="1" applyAlignment="1" applyProtection="1">
      <alignment vertical="center"/>
      <protection/>
    </xf>
    <xf numFmtId="6" fontId="91" fillId="0" borderId="0" xfId="0" applyNumberFormat="1" applyFont="1" applyFill="1" applyBorder="1" applyAlignment="1" applyProtection="1">
      <alignment horizontal="left" vertical="center"/>
      <protection/>
    </xf>
    <xf numFmtId="165" fontId="91" fillId="0" borderId="0" xfId="0" applyNumberFormat="1" applyFont="1" applyFill="1" applyBorder="1" applyAlignment="1" applyProtection="1">
      <alignment horizontal="center" vertical="center"/>
      <protection/>
    </xf>
    <xf numFmtId="0" fontId="84" fillId="0" borderId="0" xfId="0" applyFont="1" applyAlignment="1" applyProtection="1">
      <alignment/>
      <protection/>
    </xf>
    <xf numFmtId="0" fontId="91" fillId="0" borderId="0"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165" fontId="90" fillId="34" borderId="19" xfId="0" applyNumberFormat="1" applyFont="1" applyFill="1" applyBorder="1" applyAlignment="1" applyProtection="1">
      <alignment horizontal="right" vertical="center"/>
      <protection/>
    </xf>
    <xf numFmtId="165" fontId="45" fillId="0" borderId="20" xfId="0" applyNumberFormat="1" applyFont="1" applyFill="1" applyBorder="1" applyAlignment="1" applyProtection="1">
      <alignment horizontal="right" vertical="center"/>
      <protection/>
    </xf>
    <xf numFmtId="165" fontId="9" fillId="0" borderId="21" xfId="0" applyNumberFormat="1" applyFont="1" applyFill="1" applyBorder="1" applyAlignment="1" applyProtection="1">
      <alignment horizontal="right" vertical="center"/>
      <protection/>
    </xf>
    <xf numFmtId="165" fontId="91" fillId="34" borderId="22" xfId="0" applyNumberFormat="1" applyFont="1" applyFill="1" applyBorder="1" applyAlignment="1" applyProtection="1">
      <alignment vertical="center"/>
      <protection/>
    </xf>
    <xf numFmtId="165" fontId="9" fillId="33" borderId="23" xfId="0" applyNumberFormat="1" applyFont="1" applyFill="1" applyBorder="1" applyAlignment="1" applyProtection="1">
      <alignment horizontal="right" vertical="center"/>
      <protection locked="0"/>
    </xf>
    <xf numFmtId="165" fontId="9" fillId="33" borderId="24" xfId="0" applyNumberFormat="1" applyFont="1" applyFill="1" applyBorder="1" applyAlignment="1" applyProtection="1">
      <alignment horizontal="right" vertical="center"/>
      <protection locked="0"/>
    </xf>
    <xf numFmtId="0" fontId="84" fillId="0" borderId="25" xfId="0" applyFont="1" applyFill="1" applyBorder="1" applyAlignment="1" applyProtection="1">
      <alignment horizontal="left" vertical="center" wrapText="1"/>
      <protection/>
    </xf>
    <xf numFmtId="165" fontId="91" fillId="0" borderId="22" xfId="0" applyNumberFormat="1" applyFont="1" applyFill="1" applyBorder="1" applyAlignment="1" applyProtection="1">
      <alignment vertical="center"/>
      <protection/>
    </xf>
    <xf numFmtId="0" fontId="84" fillId="0" borderId="26" xfId="0" applyFont="1" applyFill="1" applyBorder="1" applyAlignment="1" applyProtection="1">
      <alignment horizontal="left" vertical="center" wrapText="1"/>
      <protection/>
    </xf>
    <xf numFmtId="165" fontId="91" fillId="0" borderId="22" xfId="0" applyNumberFormat="1" applyFont="1" applyBorder="1" applyAlignment="1" applyProtection="1">
      <alignment vertical="center"/>
      <protection/>
    </xf>
    <xf numFmtId="0" fontId="92" fillId="36" borderId="27" xfId="0" applyFont="1" applyFill="1" applyBorder="1" applyAlignment="1" applyProtection="1">
      <alignment vertical="center"/>
      <protection/>
    </xf>
    <xf numFmtId="0" fontId="84" fillId="33" borderId="28" xfId="0" applyFont="1" applyFill="1" applyBorder="1" applyAlignment="1" applyProtection="1">
      <alignment vertical="center" wrapText="1"/>
      <protection locked="0"/>
    </xf>
    <xf numFmtId="165" fontId="93" fillId="33" borderId="23" xfId="0" applyNumberFormat="1" applyFont="1" applyFill="1" applyBorder="1" applyAlignment="1" applyProtection="1">
      <alignment horizontal="right" vertical="center"/>
      <protection locked="0"/>
    </xf>
    <xf numFmtId="0" fontId="84" fillId="33" borderId="29" xfId="0" applyFont="1" applyFill="1" applyBorder="1" applyAlignment="1" applyProtection="1">
      <alignment vertical="center" wrapText="1"/>
      <protection locked="0"/>
    </xf>
    <xf numFmtId="165" fontId="93" fillId="33" borderId="30" xfId="0" applyNumberFormat="1" applyFont="1" applyFill="1" applyBorder="1" applyAlignment="1" applyProtection="1">
      <alignment horizontal="right" vertical="center"/>
      <protection locked="0"/>
    </xf>
    <xf numFmtId="0" fontId="84" fillId="0" borderId="0" xfId="0" applyFont="1" applyAlignment="1" applyProtection="1">
      <alignment vertical="center"/>
      <protection/>
    </xf>
    <xf numFmtId="0" fontId="84" fillId="0" borderId="31" xfId="0" applyFont="1" applyFill="1" applyBorder="1" applyAlignment="1" applyProtection="1">
      <alignment horizontal="center" vertical="center"/>
      <protection/>
    </xf>
    <xf numFmtId="9" fontId="91" fillId="0" borderId="32" xfId="0" applyNumberFormat="1" applyFont="1" applyFill="1" applyBorder="1" applyAlignment="1" applyProtection="1">
      <alignment horizontal="left" vertical="center"/>
      <protection/>
    </xf>
    <xf numFmtId="165" fontId="9" fillId="33" borderId="33" xfId="0" applyNumberFormat="1" applyFont="1" applyFill="1" applyBorder="1" applyAlignment="1" applyProtection="1">
      <alignment horizontal="right" vertical="center"/>
      <protection locked="0"/>
    </xf>
    <xf numFmtId="0" fontId="94" fillId="25" borderId="0" xfId="0" applyFont="1" applyFill="1" applyBorder="1" applyAlignment="1" applyProtection="1">
      <alignment horizontal="center" vertical="center" wrapText="1"/>
      <protection/>
    </xf>
    <xf numFmtId="0" fontId="95" fillId="25" borderId="0" xfId="0" applyFont="1" applyFill="1" applyBorder="1" applyAlignment="1" applyProtection="1">
      <alignment/>
      <protection/>
    </xf>
    <xf numFmtId="0" fontId="96" fillId="25" borderId="0" xfId="0" applyFont="1" applyFill="1" applyBorder="1" applyAlignment="1" applyProtection="1">
      <alignment/>
      <protection/>
    </xf>
    <xf numFmtId="0" fontId="95" fillId="0" borderId="12" xfId="0" applyFont="1" applyFill="1" applyBorder="1" applyAlignment="1" applyProtection="1">
      <alignment/>
      <protection/>
    </xf>
    <xf numFmtId="0" fontId="95" fillId="0" borderId="0" xfId="0" applyFont="1" applyFill="1" applyBorder="1" applyAlignment="1" applyProtection="1">
      <alignment/>
      <protection/>
    </xf>
    <xf numFmtId="0" fontId="95" fillId="0" borderId="0" xfId="0" applyFont="1" applyBorder="1" applyAlignment="1" applyProtection="1">
      <alignment/>
      <protection/>
    </xf>
    <xf numFmtId="0" fontId="95" fillId="25" borderId="0" xfId="0" applyFont="1" applyFill="1" applyAlignment="1" applyProtection="1">
      <alignment/>
      <protection/>
    </xf>
    <xf numFmtId="0" fontId="95" fillId="0" borderId="0" xfId="0" applyFont="1" applyAlignment="1" applyProtection="1">
      <alignment/>
      <protection/>
    </xf>
    <xf numFmtId="0" fontId="95" fillId="0" borderId="0" xfId="0" applyFont="1" applyFill="1" applyAlignment="1" applyProtection="1">
      <alignment/>
      <protection/>
    </xf>
    <xf numFmtId="0" fontId="95" fillId="33" borderId="0" xfId="0" applyFont="1" applyFill="1" applyBorder="1" applyAlignment="1" applyProtection="1">
      <alignment/>
      <protection/>
    </xf>
    <xf numFmtId="0" fontId="95" fillId="35" borderId="0" xfId="0" applyFont="1" applyFill="1" applyBorder="1" applyAlignment="1" applyProtection="1">
      <alignment/>
      <protection/>
    </xf>
    <xf numFmtId="0" fontId="97" fillId="0" borderId="34" xfId="0" applyFont="1" applyFill="1" applyBorder="1" applyAlignment="1" applyProtection="1">
      <alignment horizontal="center" vertical="center" wrapText="1"/>
      <protection/>
    </xf>
    <xf numFmtId="0" fontId="82" fillId="0" borderId="0" xfId="0" applyFont="1" applyAlignment="1">
      <alignment/>
    </xf>
    <xf numFmtId="0" fontId="84" fillId="0" borderId="0" xfId="0" applyFont="1" applyBorder="1" applyAlignment="1" applyProtection="1">
      <alignment/>
      <protection/>
    </xf>
    <xf numFmtId="0" fontId="84" fillId="0" borderId="0" xfId="0" applyFont="1" applyAlignment="1" applyProtection="1">
      <alignment/>
      <protection/>
    </xf>
    <xf numFmtId="10" fontId="98" fillId="0" borderId="35" xfId="0" applyNumberFormat="1" applyFont="1" applyFill="1" applyBorder="1" applyAlignment="1" applyProtection="1">
      <alignment horizontal="center" vertical="center"/>
      <protection/>
    </xf>
    <xf numFmtId="165" fontId="45" fillId="0" borderId="36" xfId="0" applyNumberFormat="1" applyFont="1" applyFill="1" applyBorder="1" applyAlignment="1" applyProtection="1">
      <alignment horizontal="right" vertical="center"/>
      <protection/>
    </xf>
    <xf numFmtId="0" fontId="98" fillId="0" borderId="37" xfId="0" applyFont="1" applyFill="1" applyBorder="1" applyAlignment="1" applyProtection="1">
      <alignment vertical="center" wrapText="1"/>
      <protection/>
    </xf>
    <xf numFmtId="0" fontId="98" fillId="0" borderId="37" xfId="0" applyFont="1" applyBorder="1" applyAlignment="1" applyProtection="1">
      <alignment horizontal="left" vertical="center"/>
      <protection/>
    </xf>
    <xf numFmtId="0" fontId="12" fillId="0" borderId="12" xfId="0" applyFont="1" applyBorder="1" applyAlignment="1" applyProtection="1">
      <alignment/>
      <protection/>
    </xf>
    <xf numFmtId="0" fontId="84" fillId="0" borderId="0" xfId="0" applyFont="1" applyBorder="1" applyAlignment="1" applyProtection="1">
      <alignment/>
      <protection/>
    </xf>
    <xf numFmtId="0" fontId="84" fillId="34" borderId="0" xfId="0" applyFont="1" applyFill="1" applyAlignment="1" applyProtection="1">
      <alignment/>
      <protection/>
    </xf>
    <xf numFmtId="0" fontId="84" fillId="0" borderId="0" xfId="0" applyFont="1" applyAlignment="1" applyProtection="1">
      <alignment/>
      <protection/>
    </xf>
    <xf numFmtId="0" fontId="84" fillId="0" borderId="0" xfId="0" applyFont="1" applyAlignment="1" applyProtection="1">
      <alignment/>
      <protection/>
    </xf>
    <xf numFmtId="0" fontId="84" fillId="33" borderId="38" xfId="0" applyFont="1" applyFill="1" applyBorder="1" applyAlignment="1" applyProtection="1">
      <alignment vertical="center" wrapText="1"/>
      <protection locked="0"/>
    </xf>
    <xf numFmtId="0" fontId="84" fillId="33" borderId="39" xfId="0" applyFont="1" applyFill="1" applyBorder="1" applyAlignment="1" applyProtection="1">
      <alignment vertical="center" wrapText="1"/>
      <protection locked="0"/>
    </xf>
    <xf numFmtId="0" fontId="98" fillId="34" borderId="40" xfId="53" applyFont="1" applyFill="1" applyBorder="1" applyAlignment="1" applyProtection="1">
      <alignment horizontal="center" vertical="center"/>
      <protection locked="0"/>
    </xf>
    <xf numFmtId="0" fontId="98" fillId="0" borderId="40" xfId="53" applyFont="1" applyFill="1" applyBorder="1" applyAlignment="1" applyProtection="1">
      <alignment horizontal="center" vertical="center"/>
      <protection locked="0"/>
    </xf>
    <xf numFmtId="0" fontId="99" fillId="34" borderId="40" xfId="53" applyFont="1" applyFill="1" applyBorder="1" applyAlignment="1" applyProtection="1">
      <alignment horizontal="center" vertical="center"/>
      <protection locked="0"/>
    </xf>
    <xf numFmtId="0" fontId="84" fillId="0" borderId="0" xfId="0" applyFont="1" applyBorder="1" applyAlignment="1" applyProtection="1">
      <alignment/>
      <protection/>
    </xf>
    <xf numFmtId="49" fontId="84" fillId="0" borderId="0" xfId="0" applyNumberFormat="1" applyFont="1" applyFill="1" applyBorder="1" applyAlignment="1" applyProtection="1">
      <alignment vertical="center"/>
      <protection/>
    </xf>
    <xf numFmtId="0" fontId="84" fillId="0" borderId="0" xfId="0" applyFont="1" applyAlignment="1" applyProtection="1">
      <alignment/>
      <protection/>
    </xf>
    <xf numFmtId="164" fontId="98" fillId="0" borderId="35" xfId="0" applyNumberFormat="1" applyFont="1" applyFill="1" applyBorder="1" applyAlignment="1" applyProtection="1">
      <alignment horizontal="center" vertical="center"/>
      <protection/>
    </xf>
    <xf numFmtId="0" fontId="100" fillId="16" borderId="0" xfId="0" applyFont="1" applyFill="1" applyBorder="1" applyAlignment="1" applyProtection="1">
      <alignment horizontal="center" vertical="center"/>
      <protection/>
    </xf>
    <xf numFmtId="9" fontId="91" fillId="16" borderId="0" xfId="0" applyNumberFormat="1" applyFont="1" applyFill="1" applyBorder="1" applyAlignment="1" applyProtection="1">
      <alignment horizontal="left" vertical="center"/>
      <protection/>
    </xf>
    <xf numFmtId="0" fontId="84" fillId="16" borderId="0" xfId="0" applyFont="1" applyFill="1" applyAlignment="1" applyProtection="1">
      <alignment/>
      <protection/>
    </xf>
    <xf numFmtId="165" fontId="91" fillId="16" borderId="0" xfId="0" applyNumberFormat="1" applyFont="1" applyFill="1" applyBorder="1" applyAlignment="1" applyProtection="1">
      <alignment horizontal="center"/>
      <protection/>
    </xf>
    <xf numFmtId="9" fontId="91" fillId="16" borderId="0" xfId="0" applyNumberFormat="1" applyFont="1" applyFill="1" applyBorder="1" applyAlignment="1" applyProtection="1">
      <alignment horizontal="center"/>
      <protection/>
    </xf>
    <xf numFmtId="6" fontId="91" fillId="16" borderId="0" xfId="0" applyNumberFormat="1" applyFont="1" applyFill="1" applyBorder="1" applyAlignment="1" applyProtection="1">
      <alignment horizontal="left" vertical="center"/>
      <protection/>
    </xf>
    <xf numFmtId="0" fontId="101" fillId="16" borderId="0" xfId="53" applyFont="1" applyFill="1" applyBorder="1" applyAlignment="1" applyProtection="1">
      <alignment horizontal="center" vertical="center"/>
      <protection/>
    </xf>
    <xf numFmtId="0" fontId="84" fillId="16" borderId="0" xfId="0" applyFont="1" applyFill="1" applyBorder="1" applyAlignment="1" applyProtection="1">
      <alignment/>
      <protection/>
    </xf>
    <xf numFmtId="165" fontId="91" fillId="0" borderId="0" xfId="0" applyNumberFormat="1" applyFont="1" applyFill="1" applyBorder="1" applyAlignment="1" applyProtection="1">
      <alignment horizontal="left" vertical="center"/>
      <protection/>
    </xf>
    <xf numFmtId="0" fontId="91" fillId="16" borderId="0" xfId="0" applyFont="1" applyFill="1" applyAlignment="1" applyProtection="1">
      <alignment horizontal="center" vertical="center"/>
      <protection/>
    </xf>
    <xf numFmtId="165" fontId="12" fillId="33" borderId="38" xfId="0" applyNumberFormat="1" applyFont="1" applyFill="1" applyBorder="1" applyAlignment="1" applyProtection="1">
      <alignment horizontal="center" vertical="center"/>
      <protection locked="0"/>
    </xf>
    <xf numFmtId="0" fontId="91" fillId="33" borderId="38" xfId="0" applyFont="1" applyFill="1" applyBorder="1" applyAlignment="1" applyProtection="1">
      <alignment vertical="center" wrapText="1"/>
      <protection locked="0"/>
    </xf>
    <xf numFmtId="0" fontId="84" fillId="0" borderId="0" xfId="0" applyFont="1" applyAlignment="1" applyProtection="1">
      <alignment/>
      <protection/>
    </xf>
    <xf numFmtId="0" fontId="89" fillId="0" borderId="0" xfId="0" applyFont="1" applyAlignment="1" applyProtection="1">
      <alignment horizontal="center" vertical="center"/>
      <protection/>
    </xf>
    <xf numFmtId="165" fontId="12" fillId="34" borderId="12" xfId="0" applyNumberFormat="1" applyFont="1" applyFill="1" applyBorder="1" applyAlignment="1" applyProtection="1">
      <alignment horizontal="center" vertical="center"/>
      <protection locked="0"/>
    </xf>
    <xf numFmtId="0" fontId="84" fillId="23" borderId="0" xfId="0" applyFont="1" applyFill="1" applyBorder="1" applyAlignment="1" applyProtection="1">
      <alignment/>
      <protection/>
    </xf>
    <xf numFmtId="9" fontId="91" fillId="0" borderId="0" xfId="0" applyNumberFormat="1" applyFont="1" applyFill="1" applyBorder="1" applyAlignment="1" applyProtection="1">
      <alignment horizontal="center" vertical="center"/>
      <protection/>
    </xf>
    <xf numFmtId="6" fontId="91" fillId="0" borderId="0" xfId="0" applyNumberFormat="1" applyFont="1" applyFill="1" applyBorder="1" applyAlignment="1" applyProtection="1">
      <alignment horizontal="center" vertical="center"/>
      <protection/>
    </xf>
    <xf numFmtId="0" fontId="84" fillId="34" borderId="0" xfId="0" applyFont="1" applyFill="1" applyAlignment="1" applyProtection="1">
      <alignment/>
      <protection/>
    </xf>
    <xf numFmtId="0" fontId="91" fillId="0" borderId="0" xfId="0" applyFont="1" applyFill="1" applyBorder="1" applyAlignment="1" applyProtection="1">
      <alignment horizontal="center" vertical="center"/>
      <protection/>
    </xf>
    <xf numFmtId="49" fontId="84" fillId="0" borderId="0" xfId="0" applyNumberFormat="1" applyFont="1" applyFill="1" applyAlignment="1" applyProtection="1">
      <alignment/>
      <protection/>
    </xf>
    <xf numFmtId="0" fontId="84" fillId="0" borderId="0" xfId="0" applyFont="1" applyFill="1" applyAlignment="1">
      <alignment/>
    </xf>
    <xf numFmtId="0" fontId="84" fillId="0" borderId="0" xfId="0" applyFont="1" applyFill="1" applyBorder="1" applyAlignment="1" applyProtection="1">
      <alignment/>
      <protection/>
    </xf>
    <xf numFmtId="0" fontId="102" fillId="36" borderId="41" xfId="0" applyFont="1" applyFill="1" applyBorder="1" applyAlignment="1" applyProtection="1">
      <alignment vertical="center"/>
      <protection/>
    </xf>
    <xf numFmtId="0" fontId="92" fillId="36" borderId="0" xfId="0" applyFont="1" applyFill="1" applyBorder="1" applyAlignment="1" applyProtection="1">
      <alignment horizontal="left" vertical="center"/>
      <protection/>
    </xf>
    <xf numFmtId="0" fontId="98" fillId="33" borderId="0" xfId="53" applyFont="1" applyFill="1" applyBorder="1" applyAlignment="1" applyProtection="1">
      <alignment horizontal="center" vertical="center"/>
      <protection locked="0"/>
    </xf>
    <xf numFmtId="0" fontId="84" fillId="0" borderId="0" xfId="0" applyFont="1" applyBorder="1" applyAlignment="1">
      <alignment/>
    </xf>
    <xf numFmtId="0" fontId="84" fillId="16" borderId="42" xfId="0" applyFont="1" applyFill="1" applyBorder="1" applyAlignment="1" applyProtection="1">
      <alignment/>
      <protection/>
    </xf>
    <xf numFmtId="0" fontId="92" fillId="36" borderId="43" xfId="0" applyFont="1" applyFill="1" applyBorder="1" applyAlignment="1" applyProtection="1">
      <alignment vertical="center"/>
      <protection/>
    </xf>
    <xf numFmtId="0" fontId="92" fillId="36" borderId="44" xfId="0" applyFont="1" applyFill="1" applyBorder="1" applyAlignment="1" applyProtection="1">
      <alignment vertical="center"/>
      <protection/>
    </xf>
    <xf numFmtId="0" fontId="8" fillId="34" borderId="38" xfId="0" applyFont="1" applyFill="1" applyBorder="1" applyAlignment="1" applyProtection="1">
      <alignment horizontal="center" vertical="center" wrapText="1"/>
      <protection/>
    </xf>
    <xf numFmtId="0" fontId="103" fillId="34" borderId="38" xfId="0" applyFont="1" applyFill="1" applyBorder="1" applyAlignment="1" applyProtection="1">
      <alignment horizontal="center" vertical="center" wrapText="1"/>
      <protection/>
    </xf>
    <xf numFmtId="0" fontId="103" fillId="34" borderId="39" xfId="0" applyFont="1" applyFill="1" applyBorder="1" applyAlignment="1" applyProtection="1">
      <alignment horizontal="center" vertical="center" wrapText="1"/>
      <protection/>
    </xf>
    <xf numFmtId="0" fontId="91" fillId="0" borderId="0" xfId="0" applyFont="1" applyFill="1" applyBorder="1" applyAlignment="1" applyProtection="1">
      <alignment vertical="center"/>
      <protection/>
    </xf>
    <xf numFmtId="0" fontId="4" fillId="16" borderId="0" xfId="53" applyFont="1" applyFill="1" applyBorder="1" applyAlignment="1" applyProtection="1">
      <alignment horizontal="center" vertical="center"/>
      <protection locked="0"/>
    </xf>
    <xf numFmtId="0" fontId="4" fillId="16" borderId="0" xfId="53" applyFont="1" applyFill="1" applyBorder="1" applyAlignment="1" applyProtection="1">
      <alignment vertical="center"/>
      <protection locked="0"/>
    </xf>
    <xf numFmtId="0" fontId="57" fillId="35" borderId="0" xfId="0" applyFont="1" applyFill="1" applyBorder="1" applyAlignment="1" applyProtection="1">
      <alignment/>
      <protection/>
    </xf>
    <xf numFmtId="0" fontId="95" fillId="35" borderId="0" xfId="0" applyFont="1" applyFill="1" applyAlignment="1" applyProtection="1">
      <alignment horizontal="left"/>
      <protection/>
    </xf>
    <xf numFmtId="165" fontId="95" fillId="35" borderId="0" xfId="0" applyNumberFormat="1" applyFont="1" applyFill="1" applyBorder="1" applyAlignment="1" applyProtection="1">
      <alignment horizontal="left"/>
      <protection/>
    </xf>
    <xf numFmtId="0" fontId="7" fillId="0" borderId="45" xfId="0" applyFont="1" applyFill="1" applyBorder="1" applyAlignment="1" applyProtection="1">
      <alignment horizontal="left"/>
      <protection/>
    </xf>
    <xf numFmtId="0" fontId="84" fillId="0" borderId="0" xfId="0" applyFont="1" applyFill="1" applyBorder="1" applyAlignment="1" applyProtection="1">
      <alignment/>
      <protection/>
    </xf>
    <xf numFmtId="0" fontId="91" fillId="16" borderId="0" xfId="0" applyFont="1" applyFill="1" applyBorder="1" applyAlignment="1" applyProtection="1">
      <alignment horizontal="center" vertical="center"/>
      <protection/>
    </xf>
    <xf numFmtId="0" fontId="84" fillId="0" borderId="0" xfId="0" applyFont="1" applyFill="1" applyAlignment="1" applyProtection="1">
      <alignment/>
      <protection/>
    </xf>
    <xf numFmtId="49" fontId="84" fillId="34" borderId="0" xfId="0" applyNumberFormat="1" applyFont="1" applyFill="1" applyAlignment="1" applyProtection="1">
      <alignment/>
      <protection/>
    </xf>
    <xf numFmtId="0" fontId="84" fillId="0" borderId="0" xfId="0" applyFont="1" applyFill="1" applyAlignment="1" applyProtection="1">
      <alignment/>
      <protection/>
    </xf>
    <xf numFmtId="0" fontId="12" fillId="37" borderId="0" xfId="53" applyFont="1" applyFill="1" applyBorder="1" applyAlignment="1" applyProtection="1">
      <alignment horizontal="center" vertical="center"/>
      <protection locked="0"/>
    </xf>
    <xf numFmtId="0" fontId="13" fillId="0" borderId="34" xfId="0" applyFont="1" applyFill="1" applyBorder="1" applyAlignment="1" applyProtection="1">
      <alignment horizontal="center" vertical="center" wrapText="1"/>
      <protection/>
    </xf>
    <xf numFmtId="0" fontId="84" fillId="34" borderId="0" xfId="0" applyFont="1" applyFill="1" applyAlignment="1">
      <alignment/>
    </xf>
    <xf numFmtId="0" fontId="84" fillId="35" borderId="0" xfId="0" applyFont="1" applyFill="1" applyAlignment="1">
      <alignment/>
    </xf>
    <xf numFmtId="0" fontId="95" fillId="35" borderId="0" xfId="0" applyFont="1" applyFill="1" applyBorder="1" applyAlignment="1" applyProtection="1">
      <alignment wrapText="1"/>
      <protection/>
    </xf>
    <xf numFmtId="9" fontId="7" fillId="0" borderId="0" xfId="0" applyNumberFormat="1" applyFont="1" applyFill="1" applyBorder="1" applyAlignment="1" applyProtection="1">
      <alignment horizontal="center" vertical="center"/>
      <protection/>
    </xf>
    <xf numFmtId="0" fontId="7" fillId="16"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10" fontId="7" fillId="0" borderId="0" xfId="0" applyNumberFormat="1" applyFont="1" applyFill="1" applyBorder="1" applyAlignment="1" applyProtection="1">
      <alignment horizontal="center" vertical="center"/>
      <protection/>
    </xf>
    <xf numFmtId="0" fontId="91" fillId="16" borderId="0" xfId="0" applyFont="1" applyFill="1" applyBorder="1" applyAlignment="1" applyProtection="1">
      <alignment horizontal="center"/>
      <protection/>
    </xf>
    <xf numFmtId="0" fontId="7" fillId="0" borderId="37" xfId="0" applyFont="1" applyBorder="1" applyAlignment="1" applyProtection="1">
      <alignment vertical="center"/>
      <protection/>
    </xf>
    <xf numFmtId="0" fontId="7" fillId="0" borderId="46" xfId="0" applyFont="1" applyBorder="1" applyAlignment="1" applyProtection="1">
      <alignment vertical="center"/>
      <protection/>
    </xf>
    <xf numFmtId="0" fontId="8" fillId="0" borderId="26" xfId="0" applyFont="1" applyFill="1" applyBorder="1" applyAlignment="1" applyProtection="1">
      <alignment horizontal="left" vertical="center" wrapText="1"/>
      <protection/>
    </xf>
    <xf numFmtId="0" fontId="7" fillId="0" borderId="16" xfId="0" applyFont="1" applyFill="1" applyBorder="1" applyAlignment="1" applyProtection="1">
      <alignment horizontal="right" vertical="center" wrapText="1"/>
      <protection/>
    </xf>
    <xf numFmtId="0" fontId="7" fillId="0" borderId="14" xfId="0" applyFont="1" applyBorder="1" applyAlignment="1" applyProtection="1">
      <alignment/>
      <protection/>
    </xf>
    <xf numFmtId="165" fontId="7" fillId="0" borderId="22" xfId="0" applyNumberFormat="1" applyFont="1" applyBorder="1" applyAlignment="1" applyProtection="1">
      <alignment/>
      <protection/>
    </xf>
    <xf numFmtId="0" fontId="7" fillId="0" borderId="14" xfId="0" applyFont="1" applyFill="1" applyBorder="1" applyAlignment="1" applyProtection="1">
      <alignment/>
      <protection/>
    </xf>
    <xf numFmtId="0" fontId="17" fillId="0" borderId="38" xfId="0" applyFont="1" applyFill="1" applyBorder="1" applyAlignment="1" applyProtection="1">
      <alignment/>
      <protection/>
    </xf>
    <xf numFmtId="0" fontId="17" fillId="0" borderId="14" xfId="0" applyFont="1" applyFill="1" applyBorder="1" applyAlignment="1" applyProtection="1">
      <alignment/>
      <protection/>
    </xf>
    <xf numFmtId="0" fontId="17" fillId="0" borderId="38" xfId="0" applyFont="1" applyFill="1" applyBorder="1" applyAlignment="1" applyProtection="1">
      <alignment horizontal="center"/>
      <protection/>
    </xf>
    <xf numFmtId="165" fontId="17" fillId="0" borderId="22" xfId="0" applyNumberFormat="1" applyFont="1" applyBorder="1" applyAlignment="1" applyProtection="1">
      <alignment/>
      <protection/>
    </xf>
    <xf numFmtId="165" fontId="9" fillId="33" borderId="38" xfId="0" applyNumberFormat="1" applyFont="1" applyFill="1" applyBorder="1" applyAlignment="1" applyProtection="1">
      <alignment horizontal="right"/>
      <protection locked="0"/>
    </xf>
    <xf numFmtId="0" fontId="8" fillId="0" borderId="35" xfId="0" applyFont="1" applyFill="1" applyBorder="1" applyAlignment="1" applyProtection="1">
      <alignment horizontal="left" wrapText="1"/>
      <protection locked="0"/>
    </xf>
    <xf numFmtId="0" fontId="8" fillId="0" borderId="38" xfId="0" applyFont="1" applyFill="1" applyBorder="1" applyAlignment="1" applyProtection="1">
      <alignment horizontal="center" wrapText="1"/>
      <protection/>
    </xf>
    <xf numFmtId="0" fontId="7" fillId="0" borderId="42" xfId="0" applyFont="1" applyFill="1" applyBorder="1" applyAlignment="1" applyProtection="1">
      <alignment horizontal="right"/>
      <protection/>
    </xf>
    <xf numFmtId="165" fontId="45" fillId="0" borderId="41" xfId="0" applyNumberFormat="1" applyFont="1" applyBorder="1" applyAlignment="1" applyProtection="1">
      <alignment/>
      <protection/>
    </xf>
    <xf numFmtId="0" fontId="7" fillId="0" borderId="32" xfId="0" applyFont="1" applyFill="1" applyBorder="1" applyAlignment="1" applyProtection="1">
      <alignment horizontal="right" vertical="center" wrapText="1"/>
      <protection/>
    </xf>
    <xf numFmtId="0" fontId="7" fillId="0" borderId="45" xfId="0" applyFont="1" applyFill="1" applyBorder="1" applyAlignment="1" applyProtection="1">
      <alignment horizontal="center" vertical="center" wrapText="1"/>
      <protection/>
    </xf>
    <xf numFmtId="165" fontId="45" fillId="33" borderId="33" xfId="0" applyNumberFormat="1" applyFont="1" applyFill="1" applyBorder="1" applyAlignment="1" applyProtection="1">
      <alignment/>
      <protection locked="0"/>
    </xf>
    <xf numFmtId="0" fontId="8" fillId="33" borderId="28" xfId="0" applyFont="1" applyFill="1" applyBorder="1" applyAlignment="1" applyProtection="1">
      <alignment vertical="center" wrapText="1"/>
      <protection locked="0"/>
    </xf>
    <xf numFmtId="0" fontId="8" fillId="33" borderId="29" xfId="0" applyFont="1" applyFill="1" applyBorder="1" applyAlignment="1" applyProtection="1">
      <alignment vertical="center" wrapText="1"/>
      <protection locked="0"/>
    </xf>
    <xf numFmtId="10" fontId="91" fillId="16" borderId="0" xfId="0" applyNumberFormat="1" applyFont="1" applyFill="1" applyBorder="1" applyAlignment="1" applyProtection="1">
      <alignment horizontal="center"/>
      <protection/>
    </xf>
    <xf numFmtId="0" fontId="91" fillId="0" borderId="0" xfId="0" applyFont="1" applyFill="1" applyBorder="1" applyAlignment="1" applyProtection="1">
      <alignment horizontal="center" vertical="center" wrapText="1"/>
      <protection/>
    </xf>
    <xf numFmtId="0" fontId="91" fillId="0" borderId="12" xfId="0" applyFont="1" applyFill="1" applyBorder="1" applyAlignment="1" applyProtection="1">
      <alignment vertical="center" wrapText="1"/>
      <protection locked="0"/>
    </xf>
    <xf numFmtId="0" fontId="8" fillId="0" borderId="10" xfId="0" applyFont="1" applyFill="1" applyBorder="1" applyAlignment="1" applyProtection="1">
      <alignment/>
      <protection/>
    </xf>
    <xf numFmtId="0" fontId="91" fillId="0" borderId="0" xfId="0" applyFont="1" applyFill="1" applyAlignment="1" applyProtection="1">
      <alignment horizontal="center" vertical="center" wrapText="1"/>
      <protection/>
    </xf>
    <xf numFmtId="0" fontId="18" fillId="9" borderId="0" xfId="0" applyFont="1" applyFill="1" applyBorder="1" applyAlignment="1" applyProtection="1">
      <alignment vertical="center"/>
      <protection/>
    </xf>
    <xf numFmtId="6" fontId="104" fillId="0" borderId="0" xfId="0" applyNumberFormat="1" applyFont="1" applyFill="1" applyBorder="1" applyAlignment="1" applyProtection="1">
      <alignment horizontal="left" vertical="center"/>
      <protection/>
    </xf>
    <xf numFmtId="0" fontId="84" fillId="9" borderId="0" xfId="0" applyFont="1" applyFill="1" applyAlignment="1" applyProtection="1">
      <alignment/>
      <protection/>
    </xf>
    <xf numFmtId="0" fontId="7" fillId="9" borderId="0" xfId="0" applyFont="1" applyFill="1" applyBorder="1" applyAlignment="1" applyProtection="1">
      <alignment horizontal="center" wrapText="1"/>
      <protection/>
    </xf>
    <xf numFmtId="0" fontId="84" fillId="9" borderId="0" xfId="0" applyFont="1" applyFill="1" applyAlignment="1" applyProtection="1">
      <alignment vertical="center"/>
      <protection/>
    </xf>
    <xf numFmtId="0" fontId="91" fillId="9" borderId="0" xfId="0" applyFont="1" applyFill="1" applyAlignment="1" applyProtection="1">
      <alignment horizontal="center" vertical="center" wrapText="1"/>
      <protection/>
    </xf>
    <xf numFmtId="0" fontId="84" fillId="9" borderId="12" xfId="0" applyFont="1" applyFill="1" applyBorder="1" applyAlignment="1" applyProtection="1">
      <alignment vertical="center"/>
      <protection/>
    </xf>
    <xf numFmtId="0" fontId="84" fillId="9" borderId="0" xfId="0" applyFont="1" applyFill="1" applyBorder="1" applyAlignment="1" applyProtection="1">
      <alignment vertical="center"/>
      <protection/>
    </xf>
    <xf numFmtId="0" fontId="88" fillId="0" borderId="0" xfId="0" applyFont="1" applyAlignment="1" applyProtection="1">
      <alignment horizontal="center" vertical="center"/>
      <protection/>
    </xf>
    <xf numFmtId="49" fontId="84" fillId="0" borderId="0" xfId="0" applyNumberFormat="1" applyFont="1" applyFill="1" applyAlignment="1" applyProtection="1">
      <alignment/>
      <protection/>
    </xf>
    <xf numFmtId="0" fontId="84" fillId="0" borderId="0" xfId="0" applyFont="1" applyFill="1" applyAlignment="1" applyProtection="1">
      <alignment horizontal="left"/>
      <protection/>
    </xf>
    <xf numFmtId="0" fontId="7" fillId="0" borderId="37" xfId="0" applyFont="1" applyFill="1" applyBorder="1" applyAlignment="1" applyProtection="1">
      <alignment horizontal="left" vertical="top" wrapText="1"/>
      <protection/>
    </xf>
    <xf numFmtId="0" fontId="7" fillId="0" borderId="46" xfId="0" applyFont="1" applyFill="1" applyBorder="1" applyAlignment="1" applyProtection="1">
      <alignment horizontal="left" vertical="top" wrapText="1"/>
      <protection/>
    </xf>
    <xf numFmtId="0" fontId="105" fillId="9" borderId="0" xfId="0" applyFont="1" applyFill="1" applyBorder="1" applyAlignment="1" applyProtection="1">
      <alignment horizontal="center"/>
      <protection/>
    </xf>
    <xf numFmtId="0" fontId="7" fillId="0" borderId="47" xfId="0" applyFont="1" applyFill="1" applyBorder="1" applyAlignment="1" applyProtection="1">
      <alignment vertical="top"/>
      <protection/>
    </xf>
    <xf numFmtId="0" fontId="7" fillId="0" borderId="37" xfId="0" applyFont="1" applyFill="1" applyBorder="1" applyAlignment="1" applyProtection="1">
      <alignment vertical="top"/>
      <protection/>
    </xf>
    <xf numFmtId="0" fontId="12" fillId="0" borderId="12" xfId="0" applyFont="1" applyBorder="1" applyAlignment="1" applyProtection="1">
      <alignment/>
      <protection/>
    </xf>
    <xf numFmtId="0" fontId="12" fillId="0" borderId="10" xfId="0" applyFont="1" applyBorder="1" applyAlignment="1" applyProtection="1">
      <alignment/>
      <protection/>
    </xf>
    <xf numFmtId="0" fontId="98" fillId="0" borderId="34" xfId="0" applyFont="1" applyFill="1" applyBorder="1" applyAlignment="1" applyProtection="1">
      <alignment vertical="center" wrapText="1"/>
      <protection/>
    </xf>
    <xf numFmtId="0" fontId="98" fillId="0" borderId="37" xfId="0" applyFont="1" applyFill="1" applyBorder="1" applyAlignment="1" applyProtection="1">
      <alignment vertical="center" wrapText="1"/>
      <protection/>
    </xf>
    <xf numFmtId="0" fontId="84" fillId="9" borderId="14" xfId="0" applyFont="1" applyFill="1" applyBorder="1" applyAlignment="1" applyProtection="1">
      <alignment horizontal="center"/>
      <protection/>
    </xf>
    <xf numFmtId="0" fontId="106" fillId="9" borderId="0" xfId="0" applyFont="1" applyFill="1" applyAlignment="1" applyProtection="1">
      <alignment horizontal="center"/>
      <protection/>
    </xf>
    <xf numFmtId="0" fontId="84" fillId="9" borderId="0" xfId="0" applyFont="1" applyFill="1" applyAlignment="1" applyProtection="1">
      <alignment horizontal="center"/>
      <protection/>
    </xf>
    <xf numFmtId="0" fontId="91" fillId="16" borderId="0" xfId="0" applyFont="1" applyFill="1" applyAlignment="1" applyProtection="1">
      <alignment horizontal="center" vertical="center"/>
      <protection/>
    </xf>
    <xf numFmtId="0" fontId="94" fillId="25" borderId="0" xfId="0" applyFont="1" applyFill="1" applyBorder="1" applyAlignment="1" applyProtection="1">
      <alignment horizontal="center" vertical="center" wrapText="1"/>
      <protection/>
    </xf>
    <xf numFmtId="0" fontId="98" fillId="0" borderId="34" xfId="0" applyFont="1" applyBorder="1" applyAlignment="1" applyProtection="1">
      <alignment horizontal="left" vertical="center"/>
      <protection/>
    </xf>
    <xf numFmtId="0" fontId="98" fillId="0" borderId="37" xfId="0" applyFont="1" applyBorder="1" applyAlignment="1" applyProtection="1">
      <alignment horizontal="left" vertical="center"/>
      <protection/>
    </xf>
    <xf numFmtId="0" fontId="7" fillId="0" borderId="48" xfId="0" applyFont="1" applyFill="1" applyBorder="1" applyAlignment="1" applyProtection="1">
      <alignment vertical="top"/>
      <protection/>
    </xf>
    <xf numFmtId="0" fontId="7" fillId="0" borderId="32" xfId="0" applyFont="1" applyFill="1" applyBorder="1" applyAlignment="1" applyProtection="1">
      <alignment vertical="top"/>
      <protection/>
    </xf>
    <xf numFmtId="0" fontId="107" fillId="0" borderId="49" xfId="0" applyFont="1" applyBorder="1" applyAlignment="1" applyProtection="1">
      <alignment horizontal="center" vertical="center"/>
      <protection/>
    </xf>
    <xf numFmtId="0" fontId="107" fillId="0" borderId="50" xfId="0" applyFont="1" applyBorder="1" applyAlignment="1" applyProtection="1">
      <alignment horizontal="center" vertical="center"/>
      <protection/>
    </xf>
    <xf numFmtId="0" fontId="107" fillId="0" borderId="51" xfId="0" applyFont="1" applyBorder="1" applyAlignment="1" applyProtection="1">
      <alignment horizontal="center" vertical="center"/>
      <protection/>
    </xf>
    <xf numFmtId="0" fontId="84" fillId="9" borderId="50" xfId="0" applyFont="1" applyFill="1" applyBorder="1" applyAlignment="1" applyProtection="1">
      <alignment horizontal="center"/>
      <protection/>
    </xf>
    <xf numFmtId="0" fontId="84" fillId="9" borderId="49" xfId="0" applyFont="1" applyFill="1" applyBorder="1" applyAlignment="1" applyProtection="1">
      <alignment horizontal="center"/>
      <protection/>
    </xf>
    <xf numFmtId="0" fontId="84" fillId="9" borderId="12" xfId="0" applyFont="1" applyFill="1" applyBorder="1" applyAlignment="1" applyProtection="1">
      <alignment horizontal="center"/>
      <protection/>
    </xf>
    <xf numFmtId="0" fontId="84" fillId="9" borderId="13" xfId="0" applyFont="1" applyFill="1" applyBorder="1" applyAlignment="1" applyProtection="1">
      <alignment horizontal="center"/>
      <protection/>
    </xf>
    <xf numFmtId="0" fontId="84" fillId="9" borderId="51" xfId="0" applyFont="1" applyFill="1" applyBorder="1" applyAlignment="1" applyProtection="1">
      <alignment horizontal="center"/>
      <protection/>
    </xf>
    <xf numFmtId="0" fontId="84" fillId="9" borderId="10" xfId="0" applyFont="1" applyFill="1" applyBorder="1" applyAlignment="1" applyProtection="1">
      <alignment horizontal="center"/>
      <protection/>
    </xf>
    <xf numFmtId="0" fontId="84" fillId="9" borderId="15" xfId="0" applyFont="1" applyFill="1" applyBorder="1" applyAlignment="1" applyProtection="1">
      <alignment horizontal="center"/>
      <protection/>
    </xf>
    <xf numFmtId="0" fontId="105" fillId="9" borderId="50" xfId="0" applyFont="1" applyFill="1" applyBorder="1" applyAlignment="1" applyProtection="1">
      <alignment horizontal="center"/>
      <protection/>
    </xf>
    <xf numFmtId="0" fontId="88" fillId="0" borderId="0" xfId="0" applyFont="1" applyFill="1" applyBorder="1" applyAlignment="1" applyProtection="1">
      <alignment horizontal="center" vertical="center"/>
      <protection/>
    </xf>
    <xf numFmtId="0" fontId="84" fillId="9" borderId="43" xfId="0" applyFont="1" applyFill="1" applyBorder="1" applyAlignment="1" applyProtection="1">
      <alignment horizontal="center" vertical="top"/>
      <protection/>
    </xf>
    <xf numFmtId="0" fontId="12" fillId="0" borderId="12" xfId="0" applyFont="1" applyBorder="1" applyAlignment="1" applyProtection="1">
      <alignment horizontal="left"/>
      <protection/>
    </xf>
    <xf numFmtId="0" fontId="12" fillId="0" borderId="10" xfId="0" applyFont="1" applyBorder="1" applyAlignment="1" applyProtection="1">
      <alignment horizontal="left"/>
      <protection/>
    </xf>
    <xf numFmtId="0" fontId="91" fillId="0" borderId="18" xfId="0" applyFont="1" applyFill="1" applyBorder="1" applyAlignment="1" applyProtection="1">
      <alignment vertical="center"/>
      <protection/>
    </xf>
    <xf numFmtId="0" fontId="91" fillId="0" borderId="0" xfId="0" applyFont="1" applyFill="1" applyBorder="1" applyAlignment="1" applyProtection="1">
      <alignment vertical="center"/>
      <protection/>
    </xf>
    <xf numFmtId="0" fontId="91" fillId="0" borderId="0" xfId="0" applyFont="1" applyFill="1" applyBorder="1" applyAlignment="1" applyProtection="1">
      <alignment horizontal="left" vertical="center"/>
      <protection/>
    </xf>
    <xf numFmtId="0" fontId="12" fillId="33" borderId="34" xfId="0" applyFont="1" applyFill="1" applyBorder="1" applyAlignment="1" applyProtection="1">
      <alignment horizontal="left" vertical="center"/>
      <protection locked="0"/>
    </xf>
    <xf numFmtId="0" fontId="12" fillId="33" borderId="37" xfId="0" applyFont="1" applyFill="1" applyBorder="1" applyAlignment="1" applyProtection="1">
      <alignment horizontal="left" vertical="center"/>
      <protection locked="0"/>
    </xf>
    <xf numFmtId="0" fontId="12" fillId="33" borderId="35" xfId="0" applyFont="1" applyFill="1" applyBorder="1" applyAlignment="1" applyProtection="1">
      <alignment horizontal="left" vertical="center"/>
      <protection locked="0"/>
    </xf>
    <xf numFmtId="0" fontId="102" fillId="0" borderId="50" xfId="0" applyFont="1" applyFill="1" applyBorder="1" applyAlignment="1" applyProtection="1">
      <alignment horizontal="center"/>
      <protection/>
    </xf>
    <xf numFmtId="49" fontId="7" fillId="0" borderId="0" xfId="0" applyNumberFormat="1" applyFont="1" applyFill="1" applyBorder="1" applyAlignment="1" applyProtection="1">
      <alignment horizontal="left" vertical="center"/>
      <protection/>
    </xf>
    <xf numFmtId="49" fontId="7" fillId="0" borderId="31" xfId="0" applyNumberFormat="1" applyFont="1" applyFill="1" applyBorder="1" applyAlignment="1" applyProtection="1">
      <alignment horizontal="left" vertical="center"/>
      <protection/>
    </xf>
    <xf numFmtId="0" fontId="8" fillId="0" borderId="32" xfId="0" applyFont="1" applyFill="1" applyBorder="1" applyAlignment="1" applyProtection="1">
      <alignment horizontal="left" vertical="center"/>
      <protection/>
    </xf>
    <xf numFmtId="0" fontId="8" fillId="0" borderId="36" xfId="0" applyFont="1" applyFill="1" applyBorder="1" applyAlignment="1" applyProtection="1">
      <alignment horizontal="left" vertical="center"/>
      <protection/>
    </xf>
    <xf numFmtId="0" fontId="7" fillId="0" borderId="37" xfId="0" applyFont="1" applyFill="1" applyBorder="1" applyAlignment="1" applyProtection="1">
      <alignment horizontal="left" vertical="top"/>
      <protection/>
    </xf>
    <xf numFmtId="0" fontId="7" fillId="0" borderId="46" xfId="0" applyFont="1" applyFill="1" applyBorder="1" applyAlignment="1" applyProtection="1">
      <alignment horizontal="left" vertical="top"/>
      <protection/>
    </xf>
    <xf numFmtId="0" fontId="91" fillId="0" borderId="48" xfId="0" applyFont="1" applyFill="1" applyBorder="1" applyAlignment="1" applyProtection="1">
      <alignment vertical="center"/>
      <protection/>
    </xf>
    <xf numFmtId="0" fontId="91" fillId="0" borderId="32" xfId="0" applyFont="1" applyFill="1" applyBorder="1" applyAlignment="1" applyProtection="1">
      <alignment vertical="center"/>
      <protection/>
    </xf>
    <xf numFmtId="0" fontId="91" fillId="0" borderId="0" xfId="0" applyFont="1" applyAlignment="1" applyProtection="1">
      <alignment horizontal="center" vertical="center"/>
      <protection/>
    </xf>
    <xf numFmtId="0" fontId="107" fillId="0" borderId="52" xfId="0" applyFont="1" applyFill="1" applyBorder="1" applyAlignment="1" applyProtection="1">
      <alignment horizontal="center" vertical="center"/>
      <protection/>
    </xf>
    <xf numFmtId="0" fontId="107" fillId="0" borderId="43" xfId="0" applyFont="1" applyFill="1" applyBorder="1" applyAlignment="1" applyProtection="1">
      <alignment horizontal="center" vertical="center"/>
      <protection/>
    </xf>
    <xf numFmtId="0" fontId="107" fillId="0" borderId="44" xfId="0" applyFont="1" applyFill="1" applyBorder="1" applyAlignment="1" applyProtection="1">
      <alignment horizontal="center" vertical="center"/>
      <protection/>
    </xf>
    <xf numFmtId="0" fontId="84" fillId="0" borderId="53" xfId="0" applyFont="1" applyBorder="1" applyAlignment="1" applyProtection="1">
      <alignment horizontal="center"/>
      <protection/>
    </xf>
    <xf numFmtId="0" fontId="84" fillId="0" borderId="42" xfId="0" applyFont="1" applyBorder="1" applyAlignment="1" applyProtection="1">
      <alignment horizontal="center"/>
      <protection/>
    </xf>
    <xf numFmtId="0" fontId="84" fillId="0" borderId="41" xfId="0" applyFont="1" applyBorder="1" applyAlignment="1" applyProtection="1">
      <alignment horizontal="center"/>
      <protection/>
    </xf>
    <xf numFmtId="0" fontId="84" fillId="9" borderId="0" xfId="0" applyFont="1" applyFill="1" applyBorder="1" applyAlignment="1" applyProtection="1">
      <alignment horizontal="center"/>
      <protection/>
    </xf>
    <xf numFmtId="0" fontId="18" fillId="0" borderId="53" xfId="0" applyFont="1" applyFill="1" applyBorder="1" applyAlignment="1" applyProtection="1">
      <alignment horizontal="left" vertical="center"/>
      <protection/>
    </xf>
    <xf numFmtId="0" fontId="18" fillId="0" borderId="42" xfId="0" applyFont="1" applyFill="1" applyBorder="1" applyAlignment="1" applyProtection="1">
      <alignment horizontal="left" vertical="center"/>
      <protection/>
    </xf>
    <xf numFmtId="0" fontId="18" fillId="0" borderId="41" xfId="0" applyFont="1" applyFill="1" applyBorder="1" applyAlignment="1" applyProtection="1">
      <alignment horizontal="left" vertical="center"/>
      <protection/>
    </xf>
    <xf numFmtId="0" fontId="84" fillId="9" borderId="42" xfId="0" applyFont="1" applyFill="1" applyBorder="1" applyAlignment="1" applyProtection="1">
      <alignment horizontal="center"/>
      <protection/>
    </xf>
    <xf numFmtId="0" fontId="84" fillId="9" borderId="45" xfId="0" applyFont="1" applyFill="1" applyBorder="1" applyAlignment="1" applyProtection="1">
      <alignment horizontal="center"/>
      <protection/>
    </xf>
    <xf numFmtId="0" fontId="107" fillId="0" borderId="54" xfId="0" applyFont="1" applyFill="1" applyBorder="1" applyAlignment="1" applyProtection="1">
      <alignment horizontal="center" vertical="center"/>
      <protection/>
    </xf>
    <xf numFmtId="0" fontId="107" fillId="0" borderId="45" xfId="0" applyFont="1" applyFill="1" applyBorder="1" applyAlignment="1" applyProtection="1">
      <alignment horizontal="center" vertical="center"/>
      <protection/>
    </xf>
    <xf numFmtId="0" fontId="107" fillId="0" borderId="55" xfId="0" applyFont="1" applyFill="1" applyBorder="1" applyAlignment="1" applyProtection="1">
      <alignment horizontal="center" vertical="center"/>
      <protection/>
    </xf>
    <xf numFmtId="0" fontId="91" fillId="9" borderId="0" xfId="0" applyFont="1" applyFill="1" applyAlignment="1" applyProtection="1">
      <alignment horizontal="center" vertical="center"/>
      <protection/>
    </xf>
    <xf numFmtId="0" fontId="91" fillId="9" borderId="56"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7" fillId="0" borderId="32" xfId="0" applyFont="1" applyFill="1" applyBorder="1" applyAlignment="1" applyProtection="1">
      <alignment horizontal="left" vertical="top"/>
      <protection/>
    </xf>
    <xf numFmtId="0" fontId="7" fillId="0" borderId="36" xfId="0" applyFont="1" applyFill="1" applyBorder="1" applyAlignment="1" applyProtection="1">
      <alignment horizontal="left" vertical="top"/>
      <protection/>
    </xf>
    <xf numFmtId="0" fontId="98" fillId="9" borderId="0" xfId="0" applyFont="1" applyFill="1" applyAlignment="1" applyProtection="1">
      <alignment horizontal="center"/>
      <protection/>
    </xf>
    <xf numFmtId="0" fontId="84" fillId="33" borderId="34" xfId="0" applyFont="1" applyFill="1" applyBorder="1" applyAlignment="1" applyProtection="1">
      <alignment horizontal="left" vertical="center" wrapText="1"/>
      <protection locked="0"/>
    </xf>
    <xf numFmtId="0" fontId="84" fillId="33" borderId="37" xfId="0" applyFont="1" applyFill="1" applyBorder="1" applyAlignment="1" applyProtection="1">
      <alignment horizontal="left" vertical="center" wrapText="1"/>
      <protection locked="0"/>
    </xf>
    <xf numFmtId="0" fontId="84" fillId="33" borderId="35" xfId="0" applyFont="1" applyFill="1" applyBorder="1" applyAlignment="1" applyProtection="1">
      <alignment horizontal="left" vertical="center" wrapText="1"/>
      <protection locked="0"/>
    </xf>
    <xf numFmtId="0" fontId="84" fillId="0" borderId="34" xfId="0" applyFont="1" applyBorder="1" applyAlignment="1" applyProtection="1">
      <alignment horizontal="center" vertical="center"/>
      <protection/>
    </xf>
    <xf numFmtId="0" fontId="84" fillId="0" borderId="35" xfId="0" applyFont="1" applyBorder="1" applyAlignment="1" applyProtection="1">
      <alignment horizontal="center" vertical="center"/>
      <protection/>
    </xf>
    <xf numFmtId="0" fontId="84" fillId="16" borderId="50" xfId="0" applyFont="1" applyFill="1" applyBorder="1" applyAlignment="1" applyProtection="1">
      <alignment horizontal="center"/>
      <protection/>
    </xf>
    <xf numFmtId="0" fontId="91" fillId="16" borderId="45" xfId="0" applyFont="1" applyFill="1" applyBorder="1" applyAlignment="1" applyProtection="1">
      <alignment horizontal="center"/>
      <protection/>
    </xf>
    <xf numFmtId="0" fontId="91" fillId="16" borderId="0" xfId="0" applyFont="1" applyFill="1" applyBorder="1" applyAlignment="1" applyProtection="1">
      <alignment horizontal="center" vertical="center"/>
      <protection/>
    </xf>
    <xf numFmtId="0" fontId="84" fillId="16" borderId="32" xfId="0" applyFont="1" applyFill="1" applyBorder="1" applyAlignment="1" applyProtection="1">
      <alignment horizontal="center"/>
      <protection/>
    </xf>
    <xf numFmtId="0" fontId="91" fillId="33" borderId="47" xfId="0" applyFont="1" applyFill="1" applyBorder="1" applyAlignment="1" applyProtection="1">
      <alignment horizontal="left" vertical="center"/>
      <protection locked="0"/>
    </xf>
    <xf numFmtId="0" fontId="91" fillId="33" borderId="37" xfId="0" applyFont="1" applyFill="1" applyBorder="1" applyAlignment="1" applyProtection="1">
      <alignment horizontal="left" vertical="center"/>
      <protection locked="0"/>
    </xf>
    <xf numFmtId="0" fontId="91" fillId="33" borderId="35" xfId="0" applyFont="1" applyFill="1" applyBorder="1" applyAlignment="1" applyProtection="1">
      <alignment horizontal="left" vertical="center"/>
      <protection locked="0"/>
    </xf>
    <xf numFmtId="0" fontId="100" fillId="34" borderId="53" xfId="0" applyFont="1" applyFill="1" applyBorder="1" applyAlignment="1" applyProtection="1">
      <alignment horizontal="center" vertical="center"/>
      <protection/>
    </xf>
    <xf numFmtId="0" fontId="100" fillId="34" borderId="42" xfId="0" applyFont="1" applyFill="1" applyBorder="1" applyAlignment="1" applyProtection="1">
      <alignment horizontal="center" vertical="center"/>
      <protection/>
    </xf>
    <xf numFmtId="0" fontId="100" fillId="34" borderId="41" xfId="0" applyFont="1" applyFill="1" applyBorder="1" applyAlignment="1" applyProtection="1">
      <alignment horizontal="center" vertical="center"/>
      <protection/>
    </xf>
    <xf numFmtId="0" fontId="84" fillId="0" borderId="0" xfId="0" applyFont="1" applyFill="1" applyBorder="1" applyAlignment="1" applyProtection="1">
      <alignment/>
      <protection/>
    </xf>
    <xf numFmtId="49" fontId="84" fillId="0" borderId="0" xfId="0" applyNumberFormat="1" applyFont="1" applyFill="1" applyBorder="1" applyAlignment="1" applyProtection="1">
      <alignment horizontal="left"/>
      <protection/>
    </xf>
    <xf numFmtId="0" fontId="84" fillId="16" borderId="51" xfId="0" applyFont="1" applyFill="1" applyBorder="1" applyAlignment="1" applyProtection="1">
      <alignment horizontal="center"/>
      <protection/>
    </xf>
    <xf numFmtId="0" fontId="84" fillId="16" borderId="10" xfId="0" applyFont="1" applyFill="1" applyBorder="1" applyAlignment="1" applyProtection="1">
      <alignment horizontal="center"/>
      <protection/>
    </xf>
    <xf numFmtId="0" fontId="84" fillId="16" borderId="15" xfId="0" applyFont="1" applyFill="1" applyBorder="1" applyAlignment="1" applyProtection="1">
      <alignment horizontal="center"/>
      <protection/>
    </xf>
    <xf numFmtId="0" fontId="84" fillId="16" borderId="42" xfId="0" applyFont="1" applyFill="1" applyBorder="1" applyAlignment="1" applyProtection="1">
      <alignment horizontal="center"/>
      <protection/>
    </xf>
    <xf numFmtId="0" fontId="84" fillId="16" borderId="0" xfId="0" applyFont="1" applyFill="1" applyBorder="1" applyAlignment="1" applyProtection="1">
      <alignment horizontal="center"/>
      <protection/>
    </xf>
    <xf numFmtId="0" fontId="84" fillId="16" borderId="56" xfId="0" applyFont="1" applyFill="1" applyBorder="1" applyAlignment="1" applyProtection="1">
      <alignment horizontal="center"/>
      <protection/>
    </xf>
    <xf numFmtId="0" fontId="84" fillId="16" borderId="14" xfId="0" applyFont="1" applyFill="1" applyBorder="1" applyAlignment="1" applyProtection="1">
      <alignment horizontal="center"/>
      <protection/>
    </xf>
    <xf numFmtId="0" fontId="91" fillId="0" borderId="0" xfId="0" applyNumberFormat="1" applyFont="1" applyFill="1" applyBorder="1" applyAlignment="1" applyProtection="1">
      <alignment vertical="center"/>
      <protection/>
    </xf>
    <xf numFmtId="0" fontId="91" fillId="0" borderId="31" xfId="0" applyNumberFormat="1" applyFont="1" applyFill="1" applyBorder="1" applyAlignment="1" applyProtection="1">
      <alignment vertical="center"/>
      <protection/>
    </xf>
    <xf numFmtId="0" fontId="91" fillId="0" borderId="0" xfId="0" applyFont="1" applyBorder="1" applyAlignment="1" applyProtection="1">
      <alignment vertical="center"/>
      <protection/>
    </xf>
    <xf numFmtId="49" fontId="91" fillId="0" borderId="32" xfId="0" applyNumberFormat="1" applyFont="1" applyBorder="1" applyAlignment="1" applyProtection="1">
      <alignment vertical="center"/>
      <protection/>
    </xf>
    <xf numFmtId="49" fontId="91" fillId="0" borderId="36" xfId="0" applyNumberFormat="1" applyFont="1" applyBorder="1" applyAlignment="1" applyProtection="1">
      <alignment vertical="center"/>
      <protection/>
    </xf>
    <xf numFmtId="0" fontId="90" fillId="0" borderId="52" xfId="0" applyFont="1" applyBorder="1" applyAlignment="1" applyProtection="1">
      <alignment vertical="center"/>
      <protection/>
    </xf>
    <xf numFmtId="0" fontId="90" fillId="0" borderId="43" xfId="0" applyFont="1" applyBorder="1" applyAlignment="1" applyProtection="1">
      <alignment vertical="center"/>
      <protection/>
    </xf>
    <xf numFmtId="0" fontId="90" fillId="0" borderId="53" xfId="0" applyFont="1" applyBorder="1" applyAlignment="1" applyProtection="1">
      <alignment horizontal="left" vertical="center"/>
      <protection/>
    </xf>
    <xf numFmtId="0" fontId="90" fillId="0" borderId="42" xfId="0" applyFont="1" applyBorder="1" applyAlignment="1" applyProtection="1">
      <alignment horizontal="left" vertical="center"/>
      <protection/>
    </xf>
    <xf numFmtId="0" fontId="90" fillId="34" borderId="52" xfId="0" applyFont="1" applyFill="1" applyBorder="1" applyAlignment="1" applyProtection="1">
      <alignment vertical="center"/>
      <protection/>
    </xf>
    <xf numFmtId="0" fontId="90" fillId="34" borderId="43" xfId="0" applyFont="1" applyFill="1" applyBorder="1" applyAlignment="1" applyProtection="1">
      <alignment vertical="center"/>
      <protection/>
    </xf>
    <xf numFmtId="0" fontId="90" fillId="0" borderId="52" xfId="0" applyFont="1" applyFill="1" applyBorder="1" applyAlignment="1" applyProtection="1">
      <alignment vertical="center"/>
      <protection/>
    </xf>
    <xf numFmtId="0" fontId="90" fillId="0" borderId="43" xfId="0" applyFont="1" applyFill="1" applyBorder="1" applyAlignment="1" applyProtection="1">
      <alignment vertical="center"/>
      <protection/>
    </xf>
    <xf numFmtId="0" fontId="84" fillId="33" borderId="47" xfId="0" applyFont="1" applyFill="1" applyBorder="1" applyAlignment="1" applyProtection="1">
      <alignment horizontal="left" vertical="center" wrapText="1"/>
      <protection locked="0"/>
    </xf>
    <xf numFmtId="0" fontId="10" fillId="0" borderId="26" xfId="0" applyFont="1" applyBorder="1" applyAlignment="1" applyProtection="1">
      <alignment horizontal="left" vertical="center"/>
      <protection/>
    </xf>
    <xf numFmtId="0" fontId="9" fillId="0" borderId="16" xfId="0" applyFont="1" applyBorder="1" applyAlignment="1" applyProtection="1">
      <alignment horizontal="left" vertical="center"/>
      <protection/>
    </xf>
    <xf numFmtId="0" fontId="90" fillId="0" borderId="22" xfId="0" applyFont="1" applyFill="1" applyBorder="1" applyAlignment="1" applyProtection="1">
      <alignment vertical="center"/>
      <protection/>
    </xf>
    <xf numFmtId="0" fontId="84" fillId="0" borderId="0" xfId="0" applyFont="1" applyBorder="1" applyAlignment="1" applyProtection="1">
      <alignment horizontal="center" vertical="center"/>
      <protection/>
    </xf>
    <xf numFmtId="0" fontId="7" fillId="0" borderId="0" xfId="0" applyFont="1" applyFill="1" applyBorder="1" applyAlignment="1" applyProtection="1">
      <alignment vertical="center"/>
      <protection/>
    </xf>
    <xf numFmtId="0" fontId="108" fillId="36" borderId="52" xfId="0" applyFont="1" applyFill="1" applyBorder="1" applyAlignment="1" applyProtection="1">
      <alignment horizontal="center" vertical="center"/>
      <protection/>
    </xf>
    <xf numFmtId="0" fontId="108" fillId="36" borderId="43" xfId="0" applyFont="1" applyFill="1" applyBorder="1" applyAlignment="1" applyProtection="1">
      <alignment horizontal="center" vertical="center"/>
      <protection/>
    </xf>
    <xf numFmtId="0" fontId="108" fillId="36" borderId="44" xfId="0" applyFont="1" applyFill="1" applyBorder="1" applyAlignment="1" applyProtection="1">
      <alignment horizontal="center" vertical="center"/>
      <protection/>
    </xf>
    <xf numFmtId="0" fontId="91" fillId="16" borderId="32" xfId="0" applyFont="1" applyFill="1" applyBorder="1" applyAlignment="1" applyProtection="1">
      <alignment horizontal="center"/>
      <protection/>
    </xf>
    <xf numFmtId="0" fontId="92" fillId="36" borderId="57" xfId="0" applyFont="1" applyFill="1" applyBorder="1" applyAlignment="1" applyProtection="1">
      <alignment horizontal="left" vertical="center"/>
      <protection/>
    </xf>
    <xf numFmtId="0" fontId="92" fillId="36" borderId="43" xfId="0" applyFont="1" applyFill="1" applyBorder="1" applyAlignment="1" applyProtection="1">
      <alignment horizontal="left" vertical="center"/>
      <protection/>
    </xf>
    <xf numFmtId="0" fontId="92" fillId="36" borderId="44" xfId="0" applyFont="1" applyFill="1" applyBorder="1" applyAlignment="1" applyProtection="1">
      <alignment horizontal="left" vertical="center"/>
      <protection/>
    </xf>
    <xf numFmtId="0" fontId="84" fillId="16" borderId="49" xfId="0" applyFont="1" applyFill="1" applyBorder="1" applyAlignment="1" applyProtection="1">
      <alignment horizontal="center"/>
      <protection/>
    </xf>
    <xf numFmtId="0" fontId="84" fillId="16" borderId="12" xfId="0" applyFont="1" applyFill="1" applyBorder="1" applyAlignment="1" applyProtection="1">
      <alignment horizontal="center"/>
      <protection/>
    </xf>
    <xf numFmtId="0" fontId="84" fillId="16" borderId="13" xfId="0" applyFont="1" applyFill="1" applyBorder="1" applyAlignment="1" applyProtection="1">
      <alignment horizontal="center"/>
      <protection/>
    </xf>
    <xf numFmtId="0" fontId="84" fillId="33" borderId="58" xfId="0" applyFont="1" applyFill="1" applyBorder="1" applyAlignment="1" applyProtection="1">
      <alignment horizontal="left" vertical="center" wrapText="1"/>
      <protection locked="0"/>
    </xf>
    <xf numFmtId="0" fontId="84" fillId="33" borderId="16" xfId="0" applyFont="1" applyFill="1" applyBorder="1" applyAlignment="1" applyProtection="1">
      <alignment horizontal="left" vertical="center" wrapText="1"/>
      <protection locked="0"/>
    </xf>
    <xf numFmtId="0" fontId="84" fillId="33" borderId="59" xfId="0" applyFont="1" applyFill="1" applyBorder="1" applyAlignment="1" applyProtection="1">
      <alignment horizontal="left" vertical="center" wrapText="1"/>
      <protection locked="0"/>
    </xf>
    <xf numFmtId="0" fontId="84" fillId="33" borderId="60" xfId="0" applyFont="1" applyFill="1" applyBorder="1" applyAlignment="1" applyProtection="1">
      <alignment horizontal="left" vertical="center" wrapText="1"/>
      <protection locked="0"/>
    </xf>
    <xf numFmtId="0" fontId="84" fillId="33" borderId="14" xfId="0" applyFont="1" applyFill="1" applyBorder="1" applyAlignment="1" applyProtection="1">
      <alignment horizontal="left" vertical="center" wrapText="1"/>
      <protection locked="0"/>
    </xf>
    <xf numFmtId="0" fontId="84" fillId="33" borderId="15" xfId="0" applyFont="1" applyFill="1" applyBorder="1" applyAlignment="1" applyProtection="1">
      <alignment horizontal="left" vertical="center" wrapText="1"/>
      <protection locked="0"/>
    </xf>
    <xf numFmtId="0" fontId="84" fillId="33" borderId="61" xfId="0" applyFont="1" applyFill="1" applyBorder="1" applyAlignment="1" applyProtection="1">
      <alignment horizontal="left" vertical="center" wrapText="1"/>
      <protection locked="0"/>
    </xf>
    <xf numFmtId="0" fontId="84" fillId="33" borderId="50" xfId="0" applyFont="1" applyFill="1" applyBorder="1" applyAlignment="1" applyProtection="1">
      <alignment horizontal="left" vertical="center" wrapText="1"/>
      <protection locked="0"/>
    </xf>
    <xf numFmtId="0" fontId="84" fillId="33" borderId="51" xfId="0" applyFont="1" applyFill="1" applyBorder="1" applyAlignment="1" applyProtection="1">
      <alignment horizontal="left" vertical="center" wrapText="1"/>
      <protection locked="0"/>
    </xf>
    <xf numFmtId="0" fontId="109" fillId="34" borderId="62" xfId="53" applyFont="1" applyFill="1" applyBorder="1" applyAlignment="1" applyProtection="1">
      <alignment horizontal="center" vertical="center"/>
      <protection locked="0"/>
    </xf>
    <xf numFmtId="0" fontId="109" fillId="34" borderId="63" xfId="53" applyFont="1" applyFill="1" applyBorder="1" applyAlignment="1" applyProtection="1">
      <alignment horizontal="center" vertical="center"/>
      <protection locked="0"/>
    </xf>
    <xf numFmtId="0" fontId="91" fillId="0" borderId="53" xfId="0" applyFont="1" applyFill="1" applyBorder="1" applyAlignment="1" applyProtection="1">
      <alignment horizontal="right" vertical="center" wrapText="1"/>
      <protection/>
    </xf>
    <xf numFmtId="0" fontId="91" fillId="0" borderId="42" xfId="0" applyFont="1" applyFill="1" applyBorder="1" applyAlignment="1" applyProtection="1">
      <alignment horizontal="right" vertical="center" wrapText="1"/>
      <protection/>
    </xf>
    <xf numFmtId="0" fontId="102" fillId="36" borderId="53" xfId="0" applyFont="1" applyFill="1" applyBorder="1" applyAlignment="1" applyProtection="1">
      <alignment vertical="center"/>
      <protection/>
    </xf>
    <xf numFmtId="0" fontId="102" fillId="36" borderId="42" xfId="0" applyFont="1" applyFill="1" applyBorder="1" applyAlignment="1" applyProtection="1">
      <alignment vertical="center"/>
      <protection/>
    </xf>
    <xf numFmtId="0" fontId="92" fillId="36" borderId="13" xfId="0" applyFont="1" applyFill="1" applyBorder="1" applyAlignment="1" applyProtection="1">
      <alignment horizontal="left" vertical="center"/>
      <protection/>
    </xf>
    <xf numFmtId="0" fontId="92" fillId="36" borderId="14" xfId="0" applyFont="1" applyFill="1" applyBorder="1" applyAlignment="1" applyProtection="1">
      <alignment horizontal="left" vertical="center"/>
      <protection/>
    </xf>
    <xf numFmtId="0" fontId="84" fillId="0" borderId="58" xfId="0" applyFont="1" applyBorder="1" applyAlignment="1" applyProtection="1">
      <alignment horizontal="center" vertical="center"/>
      <protection/>
    </xf>
    <xf numFmtId="0" fontId="84" fillId="0" borderId="59" xfId="0" applyFont="1" applyBorder="1" applyAlignment="1" applyProtection="1">
      <alignment horizontal="center" vertical="center"/>
      <protection/>
    </xf>
    <xf numFmtId="0" fontId="91" fillId="0" borderId="17" xfId="0" applyFont="1" applyFill="1" applyBorder="1" applyAlignment="1" applyProtection="1">
      <alignment horizontal="right" vertical="center" wrapText="1"/>
      <protection/>
    </xf>
    <xf numFmtId="0" fontId="91" fillId="0" borderId="16" xfId="0" applyFont="1" applyFill="1" applyBorder="1" applyAlignment="1" applyProtection="1">
      <alignment horizontal="right" vertical="center" wrapText="1"/>
      <protection/>
    </xf>
    <xf numFmtId="0" fontId="8" fillId="33" borderId="60" xfId="0" applyFont="1" applyFill="1" applyBorder="1" applyAlignment="1" applyProtection="1">
      <alignment horizontal="left" vertical="center" wrapText="1"/>
      <protection locked="0"/>
    </xf>
    <xf numFmtId="0" fontId="8" fillId="33" borderId="14" xfId="0" applyFont="1" applyFill="1" applyBorder="1" applyAlignment="1" applyProtection="1">
      <alignment horizontal="left" vertical="center" wrapText="1"/>
      <protection locked="0"/>
    </xf>
    <xf numFmtId="0" fontId="8" fillId="33" borderId="15" xfId="0" applyFont="1" applyFill="1" applyBorder="1" applyAlignment="1" applyProtection="1">
      <alignment horizontal="left" vertical="center" wrapText="1"/>
      <protection locked="0"/>
    </xf>
    <xf numFmtId="0" fontId="8" fillId="33" borderId="47" xfId="0" applyFont="1" applyFill="1" applyBorder="1" applyAlignment="1" applyProtection="1">
      <alignment horizontal="left" vertical="center" wrapText="1"/>
      <protection locked="0"/>
    </xf>
    <xf numFmtId="0" fontId="8" fillId="33" borderId="37" xfId="0" applyFont="1" applyFill="1" applyBorder="1" applyAlignment="1" applyProtection="1">
      <alignment horizontal="left" vertical="center" wrapText="1"/>
      <protection locked="0"/>
    </xf>
    <xf numFmtId="0" fontId="8" fillId="33" borderId="35" xfId="0" applyFont="1" applyFill="1" applyBorder="1" applyAlignment="1" applyProtection="1">
      <alignment horizontal="left" vertical="center" wrapText="1"/>
      <protection locked="0"/>
    </xf>
    <xf numFmtId="0" fontId="45" fillId="0" borderId="60" xfId="0" applyFont="1" applyFill="1" applyBorder="1" applyAlignment="1" applyProtection="1">
      <alignment/>
      <protection/>
    </xf>
    <xf numFmtId="0" fontId="45" fillId="0" borderId="14" xfId="0" applyFont="1" applyFill="1" applyBorder="1" applyAlignment="1" applyProtection="1">
      <alignment/>
      <protection/>
    </xf>
    <xf numFmtId="0" fontId="45" fillId="0" borderId="60" xfId="0" applyFont="1" applyBorder="1" applyAlignment="1" applyProtection="1">
      <alignment/>
      <protection/>
    </xf>
    <xf numFmtId="0" fontId="45" fillId="0" borderId="14" xfId="0" applyFont="1" applyBorder="1" applyAlignment="1" applyProtection="1">
      <alignment/>
      <protection/>
    </xf>
    <xf numFmtId="0" fontId="8" fillId="33" borderId="47" xfId="0" applyFont="1" applyFill="1" applyBorder="1" applyAlignment="1" applyProtection="1">
      <alignment horizontal="left" wrapText="1"/>
      <protection locked="0"/>
    </xf>
    <xf numFmtId="0" fontId="8" fillId="33" borderId="37" xfId="0" applyFont="1" applyFill="1" applyBorder="1" applyAlignment="1" applyProtection="1">
      <alignment horizontal="left" wrapText="1"/>
      <protection locked="0"/>
    </xf>
    <xf numFmtId="0" fontId="8" fillId="33" borderId="35" xfId="0" applyFont="1" applyFill="1" applyBorder="1" applyAlignment="1" applyProtection="1">
      <alignment horizontal="left" wrapText="1"/>
      <protection locked="0"/>
    </xf>
    <xf numFmtId="0" fontId="7" fillId="0" borderId="16" xfId="0" applyFont="1" applyFill="1" applyBorder="1" applyAlignment="1" applyProtection="1">
      <alignment horizontal="right" vertical="center" wrapText="1"/>
      <protection/>
    </xf>
    <xf numFmtId="49" fontId="84" fillId="34" borderId="0" xfId="0" applyNumberFormat="1" applyFont="1" applyFill="1" applyAlignment="1" applyProtection="1">
      <alignment/>
      <protection/>
    </xf>
    <xf numFmtId="0" fontId="84" fillId="34" borderId="0" xfId="0" applyFont="1" applyFill="1" applyAlignment="1" applyProtection="1">
      <alignment/>
      <protection/>
    </xf>
    <xf numFmtId="0" fontId="100" fillId="0" borderId="53" xfId="0" applyFont="1" applyFill="1" applyBorder="1" applyAlignment="1" applyProtection="1">
      <alignment horizontal="center" vertical="center"/>
      <protection/>
    </xf>
    <xf numFmtId="0" fontId="100" fillId="0" borderId="42" xfId="0" applyFont="1" applyFill="1" applyBorder="1" applyAlignment="1" applyProtection="1">
      <alignment horizontal="center" vertical="center"/>
      <protection/>
    </xf>
    <xf numFmtId="0" fontId="100" fillId="0" borderId="41" xfId="0" applyFont="1" applyFill="1" applyBorder="1" applyAlignment="1" applyProtection="1">
      <alignment horizontal="center" vertical="center"/>
      <protection/>
    </xf>
    <xf numFmtId="0" fontId="8" fillId="33" borderId="34" xfId="0" applyFont="1" applyFill="1" applyBorder="1" applyAlignment="1" applyProtection="1">
      <alignment horizontal="left" vertical="center" wrapText="1"/>
      <protection locked="0"/>
    </xf>
    <xf numFmtId="0" fontId="7" fillId="0" borderId="53" xfId="0" applyFont="1" applyFill="1" applyBorder="1" applyAlignment="1" applyProtection="1">
      <alignment horizontal="right"/>
      <protection/>
    </xf>
    <xf numFmtId="0" fontId="7" fillId="0" borderId="42" xfId="0" applyFont="1" applyFill="1" applyBorder="1" applyAlignment="1" applyProtection="1">
      <alignment horizontal="right"/>
      <protection/>
    </xf>
    <xf numFmtId="0" fontId="91"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left" vertical="center"/>
      <protection/>
    </xf>
    <xf numFmtId="0" fontId="84" fillId="0" borderId="0" xfId="0" applyFont="1" applyAlignment="1" applyProtection="1">
      <alignment horizontal="center" vertical="center"/>
      <protection/>
    </xf>
    <xf numFmtId="0" fontId="84" fillId="16" borderId="0" xfId="0" applyFont="1" applyFill="1" applyAlignment="1" applyProtection="1">
      <alignment horizontal="center"/>
      <protection/>
    </xf>
    <xf numFmtId="0" fontId="45" fillId="0" borderId="47" xfId="0" applyFont="1" applyBorder="1" applyAlignment="1" applyProtection="1">
      <alignment vertical="center"/>
      <protection/>
    </xf>
    <xf numFmtId="0" fontId="45" fillId="0" borderId="37" xfId="0" applyFont="1" applyBorder="1" applyAlignment="1" applyProtection="1">
      <alignment vertical="center"/>
      <protection/>
    </xf>
    <xf numFmtId="0" fontId="8" fillId="33" borderId="47" xfId="0" applyFont="1" applyFill="1" applyBorder="1" applyAlignment="1" applyProtection="1">
      <alignment vertical="center" wrapText="1"/>
      <protection locked="0"/>
    </xf>
    <xf numFmtId="0" fontId="8" fillId="33" borderId="37" xfId="0" applyFont="1" applyFill="1" applyBorder="1" applyAlignment="1" applyProtection="1">
      <alignment vertical="center" wrapText="1"/>
      <protection locked="0"/>
    </xf>
    <xf numFmtId="0" fontId="8" fillId="33" borderId="35" xfId="0" applyFont="1" applyFill="1" applyBorder="1" applyAlignment="1" applyProtection="1">
      <alignment vertical="center" wrapText="1"/>
      <protection locked="0"/>
    </xf>
    <xf numFmtId="0" fontId="8" fillId="33" borderId="60" xfId="0" applyFont="1" applyFill="1" applyBorder="1" applyAlignment="1" applyProtection="1">
      <alignment vertical="center" wrapText="1"/>
      <protection locked="0"/>
    </xf>
    <xf numFmtId="0" fontId="8" fillId="33" borderId="14" xfId="0" applyFont="1" applyFill="1" applyBorder="1" applyAlignment="1" applyProtection="1">
      <alignment vertical="center" wrapText="1"/>
      <protection locked="0"/>
    </xf>
    <xf numFmtId="0" fontId="8" fillId="33" borderId="15" xfId="0" applyFont="1" applyFill="1" applyBorder="1" applyAlignment="1" applyProtection="1">
      <alignment vertical="center" wrapText="1"/>
      <protection locked="0"/>
    </xf>
    <xf numFmtId="0" fontId="8" fillId="33" borderId="60" xfId="0" applyFont="1" applyFill="1" applyBorder="1" applyAlignment="1" applyProtection="1">
      <alignment horizontal="left" wrapText="1"/>
      <protection locked="0"/>
    </xf>
    <xf numFmtId="0" fontId="8" fillId="33" borderId="14" xfId="0" applyFont="1" applyFill="1" applyBorder="1" applyAlignment="1" applyProtection="1">
      <alignment horizontal="left" wrapText="1"/>
      <protection locked="0"/>
    </xf>
    <xf numFmtId="0" fontId="8" fillId="33" borderId="15" xfId="0" applyFont="1" applyFill="1" applyBorder="1" applyAlignment="1" applyProtection="1">
      <alignment horizontal="left" wrapText="1"/>
      <protection locked="0"/>
    </xf>
    <xf numFmtId="0" fontId="7" fillId="0" borderId="53" xfId="0" applyFont="1" applyFill="1" applyBorder="1" applyAlignment="1" applyProtection="1">
      <alignment horizontal="right" vertical="center" wrapText="1"/>
      <protection/>
    </xf>
    <xf numFmtId="0" fontId="7" fillId="0" borderId="42" xfId="0" applyFont="1" applyFill="1" applyBorder="1" applyAlignment="1" applyProtection="1">
      <alignment horizontal="right" vertical="center" wrapText="1"/>
      <protection/>
    </xf>
    <xf numFmtId="0" fontId="102" fillId="36" borderId="41" xfId="0" applyFont="1" applyFill="1" applyBorder="1" applyAlignment="1" applyProtection="1">
      <alignment vertical="center"/>
      <protection/>
    </xf>
    <xf numFmtId="0" fontId="92" fillId="36" borderId="57" xfId="0" applyFont="1" applyFill="1" applyBorder="1" applyAlignment="1" applyProtection="1">
      <alignment vertical="center"/>
      <protection/>
    </xf>
    <xf numFmtId="0" fontId="92" fillId="36" borderId="43" xfId="0" applyFont="1" applyFill="1" applyBorder="1" applyAlignment="1" applyProtection="1">
      <alignment vertical="center"/>
      <protection/>
    </xf>
    <xf numFmtId="0" fontId="8" fillId="33" borderId="58" xfId="0" applyFont="1" applyFill="1" applyBorder="1" applyAlignment="1" applyProtection="1">
      <alignment horizontal="left" vertical="center" wrapText="1"/>
      <protection locked="0"/>
    </xf>
    <xf numFmtId="0" fontId="8" fillId="33" borderId="16" xfId="0" applyFont="1" applyFill="1" applyBorder="1" applyAlignment="1" applyProtection="1">
      <alignment horizontal="left" vertical="center" wrapText="1"/>
      <protection locked="0"/>
    </xf>
    <xf numFmtId="0" fontId="8" fillId="33" borderId="59" xfId="0" applyFont="1" applyFill="1" applyBorder="1" applyAlignment="1" applyProtection="1">
      <alignment horizontal="left" vertical="center" wrapText="1"/>
      <protection locked="0"/>
    </xf>
    <xf numFmtId="0" fontId="45" fillId="0" borderId="54" xfId="0" applyFont="1" applyBorder="1" applyAlignment="1" applyProtection="1">
      <alignment horizontal="left"/>
      <protection/>
    </xf>
    <xf numFmtId="0" fontId="45" fillId="0" borderId="45" xfId="0" applyFont="1" applyBorder="1" applyAlignment="1" applyProtection="1">
      <alignment horizontal="left"/>
      <protection/>
    </xf>
    <xf numFmtId="0" fontId="109" fillId="34" borderId="64" xfId="53" applyFont="1" applyFill="1" applyBorder="1" applyAlignment="1" applyProtection="1">
      <alignment horizontal="center" vertical="center"/>
      <protection locked="0"/>
    </xf>
    <xf numFmtId="0" fontId="110" fillId="34" borderId="63" xfId="53" applyFont="1" applyFill="1" applyBorder="1" applyAlignment="1" applyProtection="1">
      <alignment horizontal="center" vertical="center"/>
      <protection locked="0"/>
    </xf>
    <xf numFmtId="0" fontId="17" fillId="0" borderId="47" xfId="0" applyFont="1" applyFill="1" applyBorder="1" applyAlignment="1" applyProtection="1">
      <alignment/>
      <protection/>
    </xf>
    <xf numFmtId="0" fontId="17" fillId="0" borderId="37" xfId="0" applyFont="1" applyFill="1" applyBorder="1" applyAlignment="1" applyProtection="1">
      <alignment/>
      <protection/>
    </xf>
    <xf numFmtId="0" fontId="17" fillId="0" borderId="35" xfId="0" applyFont="1" applyFill="1" applyBorder="1" applyAlignment="1" applyProtection="1">
      <alignment/>
      <protection/>
    </xf>
    <xf numFmtId="0" fontId="84" fillId="35" borderId="12" xfId="0" applyFont="1" applyFill="1" applyBorder="1" applyAlignment="1" applyProtection="1">
      <alignment horizontal="left" vertical="center" wrapText="1"/>
      <protection/>
    </xf>
    <xf numFmtId="0" fontId="8" fillId="33" borderId="61" xfId="0" applyFont="1" applyFill="1" applyBorder="1" applyAlignment="1" applyProtection="1">
      <alignment horizontal="left" vertical="center" wrapText="1"/>
      <protection locked="0"/>
    </xf>
    <xf numFmtId="0" fontId="8" fillId="33" borderId="50" xfId="0" applyFont="1" applyFill="1" applyBorder="1" applyAlignment="1" applyProtection="1">
      <alignment horizontal="left" vertical="center" wrapText="1"/>
      <protection locked="0"/>
    </xf>
    <xf numFmtId="0" fontId="8" fillId="33" borderId="51" xfId="0" applyFont="1" applyFill="1" applyBorder="1" applyAlignment="1" applyProtection="1">
      <alignment horizontal="left" vertical="center" wrapText="1"/>
      <protection locked="0"/>
    </xf>
    <xf numFmtId="0" fontId="111" fillId="38" borderId="0" xfId="0" applyFont="1" applyFill="1" applyBorder="1" applyAlignment="1" applyProtection="1">
      <alignment horizontal="left" vertical="center"/>
      <protection/>
    </xf>
    <xf numFmtId="0" fontId="95" fillId="35" borderId="12" xfId="0" applyFont="1" applyFill="1" applyBorder="1" applyAlignment="1" applyProtection="1">
      <alignment horizontal="left" wrapText="1"/>
      <protection/>
    </xf>
    <xf numFmtId="0" fontId="8" fillId="33" borderId="61" xfId="0" applyFont="1" applyFill="1" applyBorder="1" applyAlignment="1" applyProtection="1">
      <alignment vertical="center" wrapText="1"/>
      <protection locked="0"/>
    </xf>
    <xf numFmtId="0" fontId="8" fillId="33" borderId="50" xfId="0" applyFont="1" applyFill="1" applyBorder="1" applyAlignment="1" applyProtection="1">
      <alignment vertical="center" wrapText="1"/>
      <protection locked="0"/>
    </xf>
    <xf numFmtId="0" fontId="8" fillId="33" borderId="51" xfId="0" applyFont="1" applyFill="1" applyBorder="1" applyAlignment="1" applyProtection="1">
      <alignment vertical="center" wrapText="1"/>
      <protection locked="0"/>
    </xf>
    <xf numFmtId="0" fontId="112" fillId="0" borderId="35" xfId="0" applyFont="1" applyBorder="1" applyAlignment="1">
      <alignment vertical="center" wrapText="1"/>
    </xf>
    <xf numFmtId="0" fontId="112" fillId="0" borderId="38" xfId="0" applyFont="1" applyBorder="1" applyAlignment="1">
      <alignment vertical="center" wrapText="1"/>
    </xf>
    <xf numFmtId="0" fontId="84" fillId="0" borderId="0" xfId="0" applyFont="1" applyFill="1" applyAlignment="1" applyProtection="1">
      <alignment/>
      <protection/>
    </xf>
    <xf numFmtId="0" fontId="14" fillId="0" borderId="35" xfId="0" applyFont="1" applyFill="1" applyBorder="1" applyAlignment="1">
      <alignment vertical="center" wrapText="1"/>
    </xf>
    <xf numFmtId="0" fontId="14" fillId="0" borderId="38" xfId="0" applyFont="1" applyFill="1" applyBorder="1" applyAlignment="1">
      <alignment vertical="center" wrapText="1"/>
    </xf>
    <xf numFmtId="0" fontId="113" fillId="36" borderId="38" xfId="0" applyFont="1" applyFill="1" applyBorder="1" applyAlignment="1">
      <alignment vertical="center" wrapText="1"/>
    </xf>
    <xf numFmtId="0" fontId="14" fillId="0" borderId="37" xfId="0" applyFont="1" applyFill="1" applyBorder="1" applyAlignment="1">
      <alignment vertical="center" wrapText="1"/>
    </xf>
    <xf numFmtId="0" fontId="84" fillId="16" borderId="37" xfId="0" applyFont="1" applyFill="1" applyBorder="1" applyAlignment="1" applyProtection="1">
      <alignment horizontal="center"/>
      <protection/>
    </xf>
    <xf numFmtId="49" fontId="84" fillId="0" borderId="0" xfId="0" applyNumberFormat="1" applyFont="1" applyFill="1" applyAlignment="1" applyProtection="1">
      <alignment/>
      <protection/>
    </xf>
    <xf numFmtId="0" fontId="113" fillId="36" borderId="34" xfId="0" applyFont="1" applyFill="1" applyBorder="1" applyAlignment="1">
      <alignment vertical="center" wrapText="1"/>
    </xf>
    <xf numFmtId="0" fontId="113" fillId="36" borderId="37" xfId="0" applyFont="1" applyFill="1" applyBorder="1" applyAlignment="1">
      <alignment vertical="center" wrapText="1"/>
    </xf>
    <xf numFmtId="0" fontId="113" fillId="36" borderId="35" xfId="0" applyFont="1" applyFill="1" applyBorder="1" applyAlignment="1">
      <alignment vertical="center" wrapText="1"/>
    </xf>
    <xf numFmtId="0" fontId="101" fillId="16" borderId="0" xfId="53"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3">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FF0000"/>
        </patternFill>
      </fill>
    </dxf>
    <dxf>
      <font>
        <b/>
        <i val="0"/>
        <strike val="0"/>
        <color auto="1"/>
      </font>
      <fill>
        <patternFill>
          <bgColor rgb="FFFFC00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strike val="0"/>
        <color auto="1"/>
      </font>
      <fill>
        <patternFill>
          <bgColor rgb="FFFFC000"/>
        </patternFill>
      </fill>
    </dxf>
    <dxf>
      <font>
        <strike val="0"/>
      </font>
      <fill>
        <patternFill>
          <bgColor rgb="FFFFC000"/>
        </patternFill>
      </fill>
    </dxf>
    <dxf>
      <font>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auto="1"/>
      </font>
      <fill>
        <patternFill>
          <bgColor rgb="FFFFC000"/>
        </patternFill>
      </fill>
    </dxf>
    <dxf>
      <font>
        <b/>
        <i val="0"/>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b/>
        <i val="0"/>
        <strike val="0"/>
        <color theme="0"/>
      </font>
      <fill>
        <patternFill>
          <bgColor rgb="FFFF0000"/>
        </patternFill>
      </fill>
    </dxf>
    <dxf>
      <font>
        <b/>
        <i val="0"/>
        <strike val="0"/>
      </font>
      <fill>
        <patternFill>
          <bgColor rgb="FFFFC000"/>
        </patternFill>
      </fill>
      <border>
        <left style="thin"/>
        <right style="thin"/>
        <top style="thin"/>
        <bottom style="thin"/>
      </border>
    </dxf>
    <dxf>
      <font>
        <b/>
        <i val="0"/>
        <strike val="0"/>
        <color theme="0"/>
      </font>
      <fill>
        <patternFill>
          <bgColor rgb="FFFF0000"/>
        </patternFill>
      </fill>
    </dxf>
    <dxf>
      <font>
        <strike val="0"/>
        <color theme="0"/>
      </font>
      <fill>
        <patternFill>
          <bgColor rgb="FF00B050"/>
        </patternFill>
      </fill>
    </dxf>
    <dxf>
      <font>
        <b/>
        <i val="0"/>
        <strike val="0"/>
        <color theme="0"/>
      </font>
      <fill>
        <patternFill>
          <bgColor rgb="FFFF0000"/>
        </patternFill>
      </fill>
    </dxf>
    <dxf>
      <font>
        <b/>
        <i val="0"/>
        <strike val="0"/>
        <color theme="0"/>
      </font>
      <fill>
        <patternFill>
          <bgColor rgb="FF00B050"/>
        </patternFill>
      </fill>
    </dxf>
    <dxf>
      <font>
        <color theme="0"/>
      </font>
      <fill>
        <patternFill>
          <bgColor rgb="FFFF0000"/>
        </patternFill>
      </fill>
    </dxf>
    <dxf>
      <font>
        <color rgb="FF9C0006"/>
      </font>
      <fill>
        <patternFill>
          <bgColor theme="5" tint="0.5999600291252136"/>
        </patternFill>
      </fill>
    </dxf>
    <dxf>
      <font>
        <color rgb="FF00642D"/>
      </font>
      <fill>
        <patternFill>
          <bgColor rgb="FF92D050"/>
        </patternFill>
      </fill>
    </dxf>
    <dxf>
      <font>
        <color rgb="FF00642D"/>
      </font>
      <fill>
        <patternFill>
          <bgColor rgb="FF92D050"/>
        </patternFill>
      </fill>
      <border/>
    </dxf>
    <dxf>
      <font>
        <color rgb="FF9C0006"/>
      </font>
      <fill>
        <patternFill>
          <bgColor theme="5" tint="0.5999600291252136"/>
        </patternFill>
      </fill>
      <border/>
    </dxf>
    <dxf>
      <font>
        <color theme="0"/>
      </font>
      <fill>
        <patternFill>
          <bgColor rgb="FFFF0000"/>
        </patternFill>
      </fill>
      <border/>
    </dxf>
    <dxf>
      <font>
        <b/>
        <i val="0"/>
        <strike val="0"/>
        <color theme="0"/>
      </font>
      <fill>
        <patternFill>
          <bgColor rgb="FF00B050"/>
        </patternFill>
      </fill>
      <border/>
    </dxf>
    <dxf>
      <font>
        <b/>
        <i val="0"/>
        <strike val="0"/>
        <color theme="0"/>
      </font>
      <fill>
        <patternFill>
          <bgColor rgb="FFFF0000"/>
        </patternFill>
      </fill>
      <border/>
    </dxf>
    <dxf>
      <font>
        <strike val="0"/>
        <color theme="0"/>
      </font>
      <fill>
        <patternFill>
          <bgColor rgb="FF00B050"/>
        </patternFill>
      </fill>
      <border/>
    </dxf>
    <dxf>
      <font>
        <b/>
        <i val="0"/>
        <strike val="0"/>
      </font>
      <fill>
        <patternFill>
          <bgColor rgb="FFFFC000"/>
        </patternFill>
      </fill>
      <border>
        <left style="thin">
          <color rgb="FF000000"/>
        </left>
        <right style="thin">
          <color rgb="FF000000"/>
        </right>
        <top style="thin"/>
        <bottom style="thin">
          <color rgb="FF000000"/>
        </bottom>
      </border>
    </dxf>
    <dxf>
      <font>
        <b/>
        <i val="0"/>
        <strike val="0"/>
        <color auto="1"/>
      </font>
      <fill>
        <patternFill>
          <bgColor rgb="FFFFC000"/>
        </patternFill>
      </fill>
      <border/>
    </dxf>
    <dxf>
      <font>
        <strike val="0"/>
        <color auto="1"/>
      </font>
      <fill>
        <patternFill>
          <bgColor rgb="FFFFC000"/>
        </patternFill>
      </fill>
      <border/>
    </dxf>
    <dxf>
      <font>
        <strike val="0"/>
      </font>
      <fill>
        <patternFill>
          <bgColor rgb="FFFFC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1457325</xdr:colOff>
      <xdr:row>2</xdr:row>
      <xdr:rowOff>85725</xdr:rowOff>
    </xdr:from>
    <xdr:to>
      <xdr:col>9</xdr:col>
      <xdr:colOff>1657350</xdr:colOff>
      <xdr:row>2</xdr:row>
      <xdr:rowOff>885825</xdr:rowOff>
    </xdr:to>
    <xdr:pic>
      <xdr:nvPicPr>
        <xdr:cNvPr id="1" name="Picture 1"/>
        <xdr:cNvPicPr preferRelativeResize="1">
          <a:picLocks noChangeAspect="1"/>
        </xdr:cNvPicPr>
      </xdr:nvPicPr>
      <xdr:blipFill>
        <a:blip r:embed="rId1"/>
        <a:stretch>
          <a:fillRect/>
        </a:stretch>
      </xdr:blipFill>
      <xdr:spPr>
        <a:xfrm>
          <a:off x="1819275" y="485775"/>
          <a:ext cx="947737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rtscouncilofwales.org.uk/randd-orgs-help-notes?diablo.lang=en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rtscouncilofwales.org.uk/randd-orgs-help-notes?diablo.lang=eng"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rtscouncilofwales.org.uk/randd-orgs-help-notes?diablo.lang=eng"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rtscouncilofwales.org.uk/randd-orgs-help-notes?diablo.lang=eng"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51"/>
  <sheetViews>
    <sheetView showGridLines="0" tabSelected="1" zoomScale="75" zoomScaleNormal="75" zoomScalePageLayoutView="0" workbookViewId="0" topLeftCell="A4">
      <selection activeCell="E26" sqref="E26:J26"/>
    </sheetView>
  </sheetViews>
  <sheetFormatPr defaultColWidth="9.140625" defaultRowHeight="15"/>
  <cols>
    <col min="1" max="2" width="2.7109375" style="9" customWidth="1"/>
    <col min="3" max="3" width="46.00390625" style="9" customWidth="1"/>
    <col min="4" max="4" width="17.7109375" style="9" customWidth="1"/>
    <col min="5" max="5" width="16.140625" style="9" customWidth="1"/>
    <col min="6" max="6" width="1.7109375" style="45" customWidth="1"/>
    <col min="7" max="7" width="32.57421875" style="9" customWidth="1"/>
    <col min="8" max="8" width="22.28125" style="9" customWidth="1"/>
    <col min="9" max="9" width="2.7109375" style="9" customWidth="1"/>
    <col min="10" max="10" width="45.00390625" style="9" customWidth="1"/>
    <col min="11" max="12" width="2.7109375" style="9" customWidth="1"/>
    <col min="13" max="13" width="23.140625" style="11" hidden="1" customWidth="1"/>
    <col min="14" max="14" width="3.7109375" style="4" customWidth="1"/>
    <col min="15" max="16384" width="9.140625" style="9" customWidth="1"/>
  </cols>
  <sheetData>
    <row r="1" spans="1:14" ht="19.5" customHeight="1">
      <c r="A1" s="8"/>
      <c r="B1" s="8"/>
      <c r="C1" s="8"/>
      <c r="D1" s="8"/>
      <c r="E1" s="8"/>
      <c r="F1" s="8"/>
      <c r="G1" s="8"/>
      <c r="H1" s="8"/>
      <c r="I1" s="8"/>
      <c r="J1" s="8"/>
      <c r="K1" s="8"/>
      <c r="L1" s="8"/>
      <c r="M1" s="205" t="s">
        <v>22</v>
      </c>
      <c r="N1" s="5"/>
    </row>
    <row r="2" spans="1:14" ht="12" customHeight="1" thickBot="1">
      <c r="A2" s="10"/>
      <c r="B2" s="214"/>
      <c r="C2" s="213"/>
      <c r="D2" s="213"/>
      <c r="E2" s="213"/>
      <c r="F2" s="213"/>
      <c r="G2" s="213"/>
      <c r="H2" s="213"/>
      <c r="I2" s="213"/>
      <c r="J2" s="213"/>
      <c r="K2" s="213"/>
      <c r="L2" s="217"/>
      <c r="M2" s="205"/>
      <c r="N2" s="2"/>
    </row>
    <row r="3" spans="1:14" s="112" customFormat="1" ht="75.75" customHeight="1" thickBot="1">
      <c r="A3" s="10"/>
      <c r="B3" s="215"/>
      <c r="C3" s="244"/>
      <c r="D3" s="245"/>
      <c r="E3" s="245"/>
      <c r="F3" s="245"/>
      <c r="G3" s="245"/>
      <c r="H3" s="245"/>
      <c r="I3" s="245"/>
      <c r="J3" s="245"/>
      <c r="K3" s="246"/>
      <c r="L3" s="218"/>
      <c r="M3" s="177" t="s">
        <v>109</v>
      </c>
      <c r="N3" s="2"/>
    </row>
    <row r="4" spans="1:14" s="112" customFormat="1" ht="12" customHeight="1" thickBot="1">
      <c r="A4" s="10"/>
      <c r="B4" s="215"/>
      <c r="C4" s="252"/>
      <c r="D4" s="252"/>
      <c r="E4" s="252"/>
      <c r="F4" s="252"/>
      <c r="G4" s="252"/>
      <c r="H4" s="252"/>
      <c r="I4" s="252"/>
      <c r="J4" s="252"/>
      <c r="K4" s="252"/>
      <c r="L4" s="218"/>
      <c r="M4" s="142"/>
      <c r="N4" s="2"/>
    </row>
    <row r="5" spans="1:14" ht="50.25" customHeight="1" thickBot="1">
      <c r="A5" s="10"/>
      <c r="B5" s="215"/>
      <c r="C5" s="248" t="s">
        <v>162</v>
      </c>
      <c r="D5" s="249"/>
      <c r="E5" s="249"/>
      <c r="F5" s="249"/>
      <c r="G5" s="249"/>
      <c r="H5" s="250"/>
      <c r="I5" s="181"/>
      <c r="J5" s="145" t="s">
        <v>124</v>
      </c>
      <c r="K5" s="181"/>
      <c r="L5" s="218"/>
      <c r="M5" s="142"/>
      <c r="N5" s="2"/>
    </row>
    <row r="6" spans="1:14" s="112" customFormat="1" ht="12" customHeight="1" thickBot="1">
      <c r="A6" s="10"/>
      <c r="B6" s="215"/>
      <c r="C6" s="247"/>
      <c r="D6" s="247"/>
      <c r="E6" s="247"/>
      <c r="F6" s="247"/>
      <c r="G6" s="247"/>
      <c r="H6" s="247"/>
      <c r="I6" s="247"/>
      <c r="J6" s="247"/>
      <c r="K6" s="247"/>
      <c r="L6" s="218"/>
      <c r="M6" s="177"/>
      <c r="N6" s="2"/>
    </row>
    <row r="7" spans="1:14" ht="30" customHeight="1">
      <c r="A7" s="10"/>
      <c r="B7" s="215"/>
      <c r="C7" s="253" t="s">
        <v>21</v>
      </c>
      <c r="D7" s="254"/>
      <c r="E7" s="254"/>
      <c r="F7" s="254"/>
      <c r="G7" s="254"/>
      <c r="H7" s="254"/>
      <c r="I7" s="254"/>
      <c r="J7" s="254"/>
      <c r="K7" s="255"/>
      <c r="L7" s="218"/>
      <c r="M7" s="142" t="s">
        <v>107</v>
      </c>
      <c r="N7" s="2"/>
    </row>
    <row r="8" spans="1:14" ht="22.5" customHeight="1">
      <c r="A8" s="10"/>
      <c r="B8" s="215"/>
      <c r="C8" s="225" t="s">
        <v>19</v>
      </c>
      <c r="D8" s="226"/>
      <c r="E8" s="232" t="s">
        <v>163</v>
      </c>
      <c r="F8" s="232"/>
      <c r="G8" s="232"/>
      <c r="H8" s="232"/>
      <c r="I8" s="232"/>
      <c r="J8" s="232"/>
      <c r="K8" s="233"/>
      <c r="L8" s="218"/>
      <c r="M8" s="140"/>
      <c r="N8" s="2"/>
    </row>
    <row r="9" spans="1:14" ht="22.5" customHeight="1">
      <c r="A9" s="10"/>
      <c r="B9" s="215"/>
      <c r="C9" s="225" t="s">
        <v>52</v>
      </c>
      <c r="D9" s="226"/>
      <c r="E9" s="43">
        <v>5001</v>
      </c>
      <c r="F9" s="240" t="s">
        <v>71</v>
      </c>
      <c r="G9" s="240"/>
      <c r="H9" s="182">
        <v>50000</v>
      </c>
      <c r="I9" s="43"/>
      <c r="J9" s="63"/>
      <c r="K9" s="64"/>
      <c r="L9" s="218"/>
      <c r="M9" s="3"/>
      <c r="N9" s="2"/>
    </row>
    <row r="10" spans="1:14" ht="22.5" customHeight="1" thickBot="1">
      <c r="A10" s="10"/>
      <c r="B10" s="215"/>
      <c r="C10" s="238" t="s">
        <v>53</v>
      </c>
      <c r="D10" s="239"/>
      <c r="E10" s="65">
        <v>0.8</v>
      </c>
      <c r="F10" s="65"/>
      <c r="G10" s="234" t="s">
        <v>157</v>
      </c>
      <c r="H10" s="234"/>
      <c r="I10" s="234"/>
      <c r="J10" s="234"/>
      <c r="K10" s="235"/>
      <c r="L10" s="218"/>
      <c r="M10" s="3"/>
      <c r="N10" s="2"/>
    </row>
    <row r="11" spans="1:14" ht="12" customHeight="1" thickBot="1">
      <c r="A11" s="10"/>
      <c r="B11" s="215"/>
      <c r="C11" s="251"/>
      <c r="D11" s="251"/>
      <c r="E11" s="251"/>
      <c r="F11" s="251"/>
      <c r="G11" s="251"/>
      <c r="H11" s="251"/>
      <c r="I11" s="251"/>
      <c r="J11" s="251"/>
      <c r="K11" s="251"/>
      <c r="L11" s="218"/>
      <c r="M11" s="3"/>
      <c r="N11" s="2"/>
    </row>
    <row r="12" spans="1:14" ht="30" customHeight="1">
      <c r="A12" s="10"/>
      <c r="B12" s="215"/>
      <c r="C12" s="241" t="s">
        <v>20</v>
      </c>
      <c r="D12" s="242"/>
      <c r="E12" s="242"/>
      <c r="F12" s="242"/>
      <c r="G12" s="242"/>
      <c r="H12" s="242"/>
      <c r="I12" s="242"/>
      <c r="J12" s="242"/>
      <c r="K12" s="243"/>
      <c r="L12" s="218"/>
      <c r="M12" s="3"/>
      <c r="N12" s="2"/>
    </row>
    <row r="13" spans="1:14" ht="36" customHeight="1">
      <c r="A13" s="10"/>
      <c r="B13" s="215"/>
      <c r="C13" s="195" t="s">
        <v>36</v>
      </c>
      <c r="D13" s="196"/>
      <c r="E13" s="236" t="s">
        <v>47</v>
      </c>
      <c r="F13" s="236"/>
      <c r="G13" s="236"/>
      <c r="H13" s="236"/>
      <c r="I13" s="236"/>
      <c r="J13" s="236"/>
      <c r="K13" s="237"/>
      <c r="L13" s="218"/>
      <c r="M13" s="3"/>
      <c r="N13" s="2"/>
    </row>
    <row r="14" spans="1:14" ht="36" customHeight="1">
      <c r="A14" s="10"/>
      <c r="B14" s="215"/>
      <c r="C14" s="195" t="s">
        <v>152</v>
      </c>
      <c r="D14" s="196"/>
      <c r="E14" s="192" t="s">
        <v>153</v>
      </c>
      <c r="F14" s="192"/>
      <c r="G14" s="192"/>
      <c r="H14" s="192"/>
      <c r="I14" s="192"/>
      <c r="J14" s="192"/>
      <c r="K14" s="193"/>
      <c r="L14" s="218"/>
      <c r="M14" s="3"/>
      <c r="N14" s="2"/>
    </row>
    <row r="15" spans="1:14" s="112" customFormat="1" ht="36" customHeight="1" hidden="1">
      <c r="A15" s="10"/>
      <c r="B15" s="215"/>
      <c r="C15" s="195" t="s">
        <v>117</v>
      </c>
      <c r="D15" s="196"/>
      <c r="E15" s="192" t="s">
        <v>117</v>
      </c>
      <c r="F15" s="192"/>
      <c r="G15" s="192"/>
      <c r="H15" s="192"/>
      <c r="I15" s="192"/>
      <c r="J15" s="192"/>
      <c r="K15" s="193"/>
      <c r="L15" s="218"/>
      <c r="M15" s="122"/>
      <c r="N15" s="115"/>
    </row>
    <row r="16" spans="1:14" ht="36" customHeight="1">
      <c r="A16" s="10"/>
      <c r="B16" s="215"/>
      <c r="C16" s="195" t="s">
        <v>37</v>
      </c>
      <c r="D16" s="196"/>
      <c r="E16" s="192" t="s">
        <v>69</v>
      </c>
      <c r="F16" s="192"/>
      <c r="G16" s="192"/>
      <c r="H16" s="192"/>
      <c r="I16" s="192"/>
      <c r="J16" s="192"/>
      <c r="K16" s="193"/>
      <c r="L16" s="218"/>
      <c r="M16" s="140"/>
      <c r="N16" s="2"/>
    </row>
    <row r="17" spans="1:14" s="112" customFormat="1" ht="36" customHeight="1">
      <c r="A17" s="10"/>
      <c r="B17" s="215"/>
      <c r="C17" s="195" t="s">
        <v>38</v>
      </c>
      <c r="D17" s="196"/>
      <c r="E17" s="192" t="s">
        <v>154</v>
      </c>
      <c r="F17" s="192"/>
      <c r="G17" s="192"/>
      <c r="H17" s="192"/>
      <c r="I17" s="192"/>
      <c r="J17" s="192"/>
      <c r="K17" s="193"/>
      <c r="L17" s="218"/>
      <c r="M17" s="140"/>
      <c r="N17" s="2"/>
    </row>
    <row r="18" spans="1:14" s="112" customFormat="1" ht="36" customHeight="1">
      <c r="A18" s="10"/>
      <c r="B18" s="215"/>
      <c r="C18" s="195" t="s">
        <v>39</v>
      </c>
      <c r="D18" s="196"/>
      <c r="E18" s="192" t="s">
        <v>155</v>
      </c>
      <c r="F18" s="192"/>
      <c r="G18" s="192"/>
      <c r="H18" s="192"/>
      <c r="I18" s="192"/>
      <c r="J18" s="192"/>
      <c r="K18" s="193"/>
      <c r="L18" s="218"/>
      <c r="M18" s="140"/>
      <c r="N18" s="2"/>
    </row>
    <row r="19" spans="1:14" ht="36" customHeight="1">
      <c r="A19" s="10"/>
      <c r="B19" s="215"/>
      <c r="C19" s="195" t="s">
        <v>40</v>
      </c>
      <c r="D19" s="196"/>
      <c r="E19" s="236" t="s">
        <v>118</v>
      </c>
      <c r="F19" s="236"/>
      <c r="G19" s="236"/>
      <c r="H19" s="236"/>
      <c r="I19" s="236"/>
      <c r="J19" s="236"/>
      <c r="K19" s="237"/>
      <c r="L19" s="218"/>
      <c r="M19" s="140"/>
      <c r="N19" s="2"/>
    </row>
    <row r="20" spans="1:14" ht="36" customHeight="1">
      <c r="A20" s="10"/>
      <c r="B20" s="215"/>
      <c r="C20" s="195" t="s">
        <v>43</v>
      </c>
      <c r="D20" s="196"/>
      <c r="E20" s="192" t="s">
        <v>156</v>
      </c>
      <c r="F20" s="192"/>
      <c r="G20" s="192"/>
      <c r="H20" s="192"/>
      <c r="I20" s="192"/>
      <c r="J20" s="192"/>
      <c r="K20" s="193"/>
      <c r="L20" s="218"/>
      <c r="M20" s="140"/>
      <c r="N20" s="2"/>
    </row>
    <row r="21" spans="1:14" s="98" customFormat="1" ht="36" customHeight="1" hidden="1">
      <c r="A21" s="10"/>
      <c r="B21" s="215"/>
      <c r="C21" s="195" t="s">
        <v>105</v>
      </c>
      <c r="D21" s="196"/>
      <c r="E21" s="192" t="s">
        <v>106</v>
      </c>
      <c r="F21" s="192"/>
      <c r="G21" s="192"/>
      <c r="H21" s="192"/>
      <c r="I21" s="192"/>
      <c r="J21" s="192"/>
      <c r="K21" s="193"/>
      <c r="L21" s="218"/>
      <c r="M21" s="140"/>
      <c r="N21" s="2"/>
    </row>
    <row r="22" spans="1:14" ht="36" customHeight="1" thickBot="1">
      <c r="A22" s="10"/>
      <c r="B22" s="215"/>
      <c r="C22" s="208" t="s">
        <v>42</v>
      </c>
      <c r="D22" s="209"/>
      <c r="E22" s="259" t="s">
        <v>48</v>
      </c>
      <c r="F22" s="259"/>
      <c r="G22" s="259"/>
      <c r="H22" s="259"/>
      <c r="I22" s="259"/>
      <c r="J22" s="259"/>
      <c r="K22" s="260"/>
      <c r="L22" s="218"/>
      <c r="M22" s="140"/>
      <c r="N22" s="2"/>
    </row>
    <row r="23" spans="1:14" ht="36" customHeight="1">
      <c r="A23" s="10"/>
      <c r="B23" s="215"/>
      <c r="C23" s="222"/>
      <c r="D23" s="222"/>
      <c r="E23" s="222"/>
      <c r="F23" s="222"/>
      <c r="G23" s="222"/>
      <c r="H23" s="222"/>
      <c r="I23" s="222"/>
      <c r="J23" s="222"/>
      <c r="K23" s="222"/>
      <c r="L23" s="218"/>
      <c r="M23" s="3"/>
      <c r="N23" s="2"/>
    </row>
    <row r="24" spans="1:14" ht="30" customHeight="1">
      <c r="A24" s="10"/>
      <c r="B24" s="215"/>
      <c r="C24" s="210" t="s">
        <v>31</v>
      </c>
      <c r="D24" s="211"/>
      <c r="E24" s="211"/>
      <c r="F24" s="211"/>
      <c r="G24" s="211"/>
      <c r="H24" s="211"/>
      <c r="I24" s="211"/>
      <c r="J24" s="211"/>
      <c r="K24" s="212"/>
      <c r="L24" s="218"/>
      <c r="M24" s="3"/>
      <c r="N24" s="2"/>
    </row>
    <row r="25" spans="1:14" ht="22.5" customHeight="1">
      <c r="A25" s="10"/>
      <c r="B25" s="215"/>
      <c r="C25" s="22"/>
      <c r="D25" s="23"/>
      <c r="E25" s="23"/>
      <c r="F25" s="23"/>
      <c r="G25" s="23"/>
      <c r="H25" s="23"/>
      <c r="I25" s="23"/>
      <c r="J25" s="23"/>
      <c r="K25" s="24"/>
      <c r="L25" s="218"/>
      <c r="M25" s="3"/>
      <c r="N25" s="2"/>
    </row>
    <row r="26" spans="1:14" ht="22.5" customHeight="1">
      <c r="A26" s="10"/>
      <c r="B26" s="215"/>
      <c r="C26" s="197" t="s">
        <v>8</v>
      </c>
      <c r="D26" s="198"/>
      <c r="E26" s="228"/>
      <c r="F26" s="229"/>
      <c r="G26" s="229"/>
      <c r="H26" s="229"/>
      <c r="I26" s="229"/>
      <c r="J26" s="230"/>
      <c r="K26" s="25"/>
      <c r="L26" s="218"/>
      <c r="M26" s="3"/>
      <c r="N26" s="2"/>
    </row>
    <row r="27" spans="1:14" ht="22.5" customHeight="1">
      <c r="A27" s="10"/>
      <c r="B27" s="215"/>
      <c r="C27" s="86"/>
      <c r="D27" s="37"/>
      <c r="E27" s="33"/>
      <c r="F27" s="37"/>
      <c r="G27" s="26"/>
      <c r="H27" s="36"/>
      <c r="I27" s="36"/>
      <c r="J27" s="36"/>
      <c r="K27" s="25"/>
      <c r="L27" s="218"/>
      <c r="M27" s="3"/>
      <c r="N27" s="2"/>
    </row>
    <row r="28" spans="1:14" ht="22.5" customHeight="1">
      <c r="A28" s="10"/>
      <c r="B28" s="215"/>
      <c r="C28" s="197" t="s">
        <v>70</v>
      </c>
      <c r="D28" s="198"/>
      <c r="E28" s="111" t="s">
        <v>2</v>
      </c>
      <c r="F28" s="178"/>
      <c r="G28" s="227">
        <f>IF(E28="Yes","Your Lead Officer must have confirmed that this project fits within the terms of your RFA","")</f>
      </c>
      <c r="H28" s="227"/>
      <c r="I28" s="227"/>
      <c r="J28" s="227"/>
      <c r="K28" s="179"/>
      <c r="L28" s="218"/>
      <c r="M28" s="9"/>
      <c r="N28" s="2"/>
    </row>
    <row r="29" spans="1:14" ht="22.5" customHeight="1">
      <c r="A29" s="10"/>
      <c r="B29" s="215"/>
      <c r="C29" s="86"/>
      <c r="D29" s="37"/>
      <c r="E29" s="34"/>
      <c r="F29" s="37"/>
      <c r="G29" s="26"/>
      <c r="H29" s="36"/>
      <c r="I29" s="36"/>
      <c r="J29" s="36"/>
      <c r="K29" s="25"/>
      <c r="L29" s="218"/>
      <c r="M29" s="9"/>
      <c r="N29" s="2"/>
    </row>
    <row r="30" spans="1:14" ht="22.5" customHeight="1">
      <c r="A30" s="10"/>
      <c r="B30" s="215"/>
      <c r="C30" s="197" t="s">
        <v>55</v>
      </c>
      <c r="D30" s="198"/>
      <c r="E30" s="228"/>
      <c r="F30" s="229"/>
      <c r="G30" s="229"/>
      <c r="H30" s="229"/>
      <c r="I30" s="229"/>
      <c r="J30" s="230"/>
      <c r="K30" s="25"/>
      <c r="L30" s="218"/>
      <c r="M30" s="40" t="s">
        <v>2</v>
      </c>
      <c r="N30" s="2"/>
    </row>
    <row r="31" spans="1:16" ht="22.5" customHeight="1">
      <c r="A31" s="10"/>
      <c r="B31" s="215"/>
      <c r="C31" s="86"/>
      <c r="D31" s="37"/>
      <c r="E31" s="37"/>
      <c r="F31" s="37"/>
      <c r="G31" s="26"/>
      <c r="H31" s="231"/>
      <c r="I31" s="231"/>
      <c r="J31" s="231"/>
      <c r="K31" s="25"/>
      <c r="L31" s="218"/>
      <c r="M31" s="40" t="s">
        <v>49</v>
      </c>
      <c r="N31" s="2"/>
      <c r="O31" s="133"/>
      <c r="P31" s="133"/>
    </row>
    <row r="32" spans="1:14" ht="22.5" customHeight="1">
      <c r="A32" s="10"/>
      <c r="B32" s="215"/>
      <c r="C32" s="223" t="s">
        <v>0</v>
      </c>
      <c r="D32" s="224"/>
      <c r="E32" s="110">
        <v>0</v>
      </c>
      <c r="F32" s="114"/>
      <c r="G32" s="11"/>
      <c r="H32" s="221">
        <f>IF(E32=0,"",IF(OR(E32&gt;H9,E32&lt;E9),"Please see 'About this grant' at top of page",""))</f>
      </c>
      <c r="I32" s="221"/>
      <c r="J32" s="221"/>
      <c r="K32" s="27"/>
      <c r="L32" s="218"/>
      <c r="M32" s="40" t="s">
        <v>50</v>
      </c>
      <c r="N32" s="2"/>
    </row>
    <row r="33" spans="1:14" ht="22.5" customHeight="1">
      <c r="A33" s="10"/>
      <c r="B33" s="215"/>
      <c r="C33" s="28"/>
      <c r="D33" s="29"/>
      <c r="E33" s="29"/>
      <c r="F33" s="29"/>
      <c r="G33" s="30"/>
      <c r="H33" s="30"/>
      <c r="I33" s="30"/>
      <c r="J33" s="30"/>
      <c r="K33" s="31"/>
      <c r="L33" s="218"/>
      <c r="N33" s="2"/>
    </row>
    <row r="34" spans="1:14" s="89" customFormat="1" ht="19.5" customHeight="1">
      <c r="A34" s="10"/>
      <c r="B34" s="215"/>
      <c r="C34" s="220"/>
      <c r="D34" s="220"/>
      <c r="E34" s="220"/>
      <c r="F34" s="220"/>
      <c r="G34" s="220"/>
      <c r="H34" s="220"/>
      <c r="I34" s="220"/>
      <c r="J34" s="220"/>
      <c r="K34" s="220"/>
      <c r="L34" s="218"/>
      <c r="M34" s="3"/>
      <c r="N34" s="2"/>
    </row>
    <row r="35" spans="1:14" ht="30" customHeight="1">
      <c r="A35" s="10"/>
      <c r="B35" s="215"/>
      <c r="C35" s="258" t="s">
        <v>68</v>
      </c>
      <c r="D35" s="258"/>
      <c r="E35" s="258"/>
      <c r="F35" s="258"/>
      <c r="G35" s="258"/>
      <c r="H35" s="184"/>
      <c r="I35" s="184"/>
      <c r="J35" s="47" t="s">
        <v>10</v>
      </c>
      <c r="K35" s="184"/>
      <c r="L35" s="218"/>
      <c r="M35" s="3"/>
      <c r="N35" s="2"/>
    </row>
    <row r="36" spans="1:14" ht="22.5" customHeight="1" thickBot="1">
      <c r="A36" s="10"/>
      <c r="B36" s="215"/>
      <c r="C36" s="194"/>
      <c r="D36" s="194"/>
      <c r="E36" s="194"/>
      <c r="F36" s="194"/>
      <c r="G36" s="194"/>
      <c r="H36" s="194"/>
      <c r="I36" s="194"/>
      <c r="J36" s="194"/>
      <c r="K36" s="194"/>
      <c r="L36" s="218"/>
      <c r="M36" s="140"/>
      <c r="N36" s="2"/>
    </row>
    <row r="37" spans="1:14" s="112" customFormat="1" ht="30" customHeight="1" thickBot="1" thickTop="1">
      <c r="A37" s="10"/>
      <c r="B37" s="215"/>
      <c r="C37" s="206" t="s">
        <v>34</v>
      </c>
      <c r="D37" s="207"/>
      <c r="E37" s="207"/>
      <c r="F37" s="85"/>
      <c r="G37" s="99">
        <f>Expenditure!L75</f>
        <v>0</v>
      </c>
      <c r="H37" s="183"/>
      <c r="I37" s="183"/>
      <c r="J37" s="93" t="s">
        <v>4</v>
      </c>
      <c r="K37" s="183"/>
      <c r="L37" s="218"/>
      <c r="M37" s="140"/>
      <c r="N37" s="2"/>
    </row>
    <row r="38" spans="1:14" s="112" customFormat="1" ht="22.5" customHeight="1" thickBot="1" thickTop="1">
      <c r="A38" s="10"/>
      <c r="B38" s="215"/>
      <c r="C38" s="194"/>
      <c r="D38" s="194"/>
      <c r="E38" s="194"/>
      <c r="F38" s="194"/>
      <c r="G38" s="194"/>
      <c r="H38" s="194"/>
      <c r="I38" s="194"/>
      <c r="J38" s="194"/>
      <c r="K38" s="194"/>
      <c r="L38" s="218"/>
      <c r="M38" s="140"/>
      <c r="N38" s="2"/>
    </row>
    <row r="39" spans="1:14" ht="30" customHeight="1" thickBot="1" thickTop="1">
      <c r="A39" s="10"/>
      <c r="B39" s="215"/>
      <c r="C39" s="206" t="s">
        <v>33</v>
      </c>
      <c r="D39" s="207"/>
      <c r="E39" s="207"/>
      <c r="F39" s="85"/>
      <c r="G39" s="99">
        <f>Income!K52</f>
        <v>0</v>
      </c>
      <c r="H39" s="183"/>
      <c r="I39" s="183"/>
      <c r="J39" s="93" t="s">
        <v>3</v>
      </c>
      <c r="K39" s="183"/>
      <c r="L39" s="218"/>
      <c r="M39" s="140"/>
      <c r="N39" s="2"/>
    </row>
    <row r="40" spans="1:14" ht="22.5" customHeight="1" thickTop="1">
      <c r="A40" s="10"/>
      <c r="B40" s="215"/>
      <c r="C40" s="261"/>
      <c r="D40" s="261"/>
      <c r="E40" s="261"/>
      <c r="F40" s="261"/>
      <c r="G40" s="261"/>
      <c r="H40" s="261"/>
      <c r="I40" s="261"/>
      <c r="J40" s="261"/>
      <c r="K40" s="261"/>
      <c r="L40" s="218"/>
      <c r="M40" s="140"/>
      <c r="N40" s="2"/>
    </row>
    <row r="41" spans="1:14" ht="30" customHeight="1">
      <c r="A41" s="6"/>
      <c r="B41" s="215"/>
      <c r="C41" s="199" t="s">
        <v>35</v>
      </c>
      <c r="D41" s="200"/>
      <c r="E41" s="200"/>
      <c r="F41" s="84"/>
      <c r="G41" s="99">
        <f>Income!K52-Expenditure!L75</f>
        <v>0</v>
      </c>
      <c r="H41" s="187"/>
      <c r="I41" s="188"/>
      <c r="J41" s="113" t="str">
        <f>IF(G41=0,"Budget balances","Budget doesn't balance yet")</f>
        <v>Budget balances</v>
      </c>
      <c r="K41" s="185"/>
      <c r="L41" s="218"/>
      <c r="M41" s="140"/>
      <c r="N41" s="2"/>
    </row>
    <row r="42" spans="1:14" ht="22.5" customHeight="1">
      <c r="A42" s="6"/>
      <c r="B42" s="215"/>
      <c r="C42" s="202"/>
      <c r="D42" s="202"/>
      <c r="E42" s="202"/>
      <c r="F42" s="202"/>
      <c r="G42" s="202"/>
      <c r="H42" s="202"/>
      <c r="I42" s="202"/>
      <c r="J42" s="202"/>
      <c r="K42" s="202"/>
      <c r="L42" s="218"/>
      <c r="M42" s="140"/>
      <c r="N42" s="2"/>
    </row>
    <row r="43" spans="1:14" ht="30" customHeight="1">
      <c r="A43" s="6"/>
      <c r="B43" s="215"/>
      <c r="C43" s="199" t="s">
        <v>54</v>
      </c>
      <c r="D43" s="200"/>
      <c r="E43" s="200"/>
      <c r="F43" s="84"/>
      <c r="G43" s="82">
        <f>IF(G37=0,0,E32/G37)</f>
        <v>0</v>
      </c>
      <c r="H43" s="183"/>
      <c r="I43" s="183"/>
      <c r="J43" s="189" t="str">
        <f>IF(G43&lt;=E10,"Within maximum percentage","Above maximum percentage")</f>
        <v>Within maximum percentage</v>
      </c>
      <c r="K43" s="186"/>
      <c r="L43" s="218"/>
      <c r="M43" s="180"/>
      <c r="N43" s="2"/>
    </row>
    <row r="44" spans="1:14" ht="12" customHeight="1" thickBot="1">
      <c r="A44" s="6"/>
      <c r="B44" s="215"/>
      <c r="C44" s="203"/>
      <c r="D44" s="203"/>
      <c r="E44" s="203"/>
      <c r="F44" s="203"/>
      <c r="G44" s="203"/>
      <c r="H44" s="203"/>
      <c r="I44" s="203"/>
      <c r="J44" s="203"/>
      <c r="K44" s="203"/>
      <c r="L44" s="218"/>
      <c r="M44" s="140"/>
      <c r="N44" s="2"/>
    </row>
    <row r="45" spans="1:14" ht="30" customHeight="1" hidden="1">
      <c r="A45" s="6"/>
      <c r="B45" s="215"/>
      <c r="C45" s="109"/>
      <c r="D45" s="109"/>
      <c r="E45" s="109"/>
      <c r="F45" s="109"/>
      <c r="G45" s="109"/>
      <c r="H45" s="109"/>
      <c r="I45" s="109"/>
      <c r="J45" s="47" t="s">
        <v>51</v>
      </c>
      <c r="K45" s="1"/>
      <c r="L45" s="218"/>
      <c r="M45" s="142"/>
      <c r="N45" s="2"/>
    </row>
    <row r="46" spans="1:14" ht="12" customHeight="1" hidden="1" thickBot="1">
      <c r="A46" s="6"/>
      <c r="B46" s="215"/>
      <c r="C46" s="204"/>
      <c r="D46" s="204"/>
      <c r="E46" s="204"/>
      <c r="F46" s="204"/>
      <c r="G46" s="204"/>
      <c r="H46" s="204"/>
      <c r="I46" s="204"/>
      <c r="J46" s="204"/>
      <c r="K46" s="204"/>
      <c r="L46" s="218"/>
      <c r="M46" s="140"/>
      <c r="N46" s="2"/>
    </row>
    <row r="47" spans="1:14" ht="30" customHeight="1" thickBot="1" thickTop="1">
      <c r="A47" s="6"/>
      <c r="B47" s="215"/>
      <c r="C47" s="256"/>
      <c r="D47" s="256"/>
      <c r="E47" s="256"/>
      <c r="F47" s="256"/>
      <c r="G47" s="256"/>
      <c r="H47" s="256"/>
      <c r="I47" s="257"/>
      <c r="J47" s="94" t="s">
        <v>7</v>
      </c>
      <c r="K47" s="183"/>
      <c r="L47" s="218"/>
      <c r="M47" s="140"/>
      <c r="N47" s="2"/>
    </row>
    <row r="48" spans="1:14" ht="12" customHeight="1" thickTop="1">
      <c r="A48" s="6"/>
      <c r="B48" s="216"/>
      <c r="C48" s="201"/>
      <c r="D48" s="201"/>
      <c r="E48" s="201"/>
      <c r="F48" s="201"/>
      <c r="G48" s="201"/>
      <c r="H48" s="201"/>
      <c r="I48" s="201"/>
      <c r="J48" s="201"/>
      <c r="K48" s="201"/>
      <c r="L48" s="219"/>
      <c r="M48" s="3"/>
      <c r="N48" s="2"/>
    </row>
    <row r="49" spans="1:14" ht="19.5" customHeight="1">
      <c r="A49" s="10"/>
      <c r="B49" s="10"/>
      <c r="C49" s="10"/>
      <c r="D49" s="10"/>
      <c r="E49" s="10"/>
      <c r="F49" s="10"/>
      <c r="G49" s="10"/>
      <c r="H49" s="10"/>
      <c r="I49" s="10"/>
      <c r="J49" s="10"/>
      <c r="K49" s="10"/>
      <c r="L49" s="10"/>
      <c r="N49" s="2"/>
    </row>
    <row r="50" spans="1:14" ht="19.5" customHeight="1">
      <c r="A50" s="11"/>
      <c r="B50" s="191" t="s">
        <v>125</v>
      </c>
      <c r="C50" s="191"/>
      <c r="D50" s="191" t="str">
        <f>C5</f>
        <v>Tailored Project Budget Template - Organisations</v>
      </c>
      <c r="E50" s="191"/>
      <c r="F50" s="191"/>
      <c r="G50" s="191"/>
      <c r="H50" s="190" t="str">
        <f>E8</f>
        <v>Large Grant - Research and Development - EXCEPTION AUTHORISED</v>
      </c>
      <c r="I50" s="190"/>
      <c r="J50" s="190"/>
      <c r="K50" s="190"/>
      <c r="L50" s="190"/>
      <c r="M50" s="32"/>
      <c r="N50" s="14"/>
    </row>
    <row r="51" spans="1:14" ht="21.75" customHeight="1">
      <c r="A51" s="11"/>
      <c r="B51" s="11"/>
      <c r="C51" s="11"/>
      <c r="D51" s="11"/>
      <c r="E51" s="11"/>
      <c r="F51" s="11"/>
      <c r="G51" s="11"/>
      <c r="H51" s="11"/>
      <c r="I51" s="11"/>
      <c r="J51" s="11"/>
      <c r="K51" s="11"/>
      <c r="L51" s="11"/>
      <c r="N51" s="3"/>
    </row>
  </sheetData>
  <sheetProtection password="DF65" sheet="1" objects="1" scenarios="1" selectLockedCells="1"/>
  <protectedRanges>
    <protectedRange sqref="J39" name="Range1"/>
  </protectedRanges>
  <mergeCells count="65">
    <mergeCell ref="C38:K38"/>
    <mergeCell ref="C47:I47"/>
    <mergeCell ref="C35:G35"/>
    <mergeCell ref="C30:D30"/>
    <mergeCell ref="E18:K18"/>
    <mergeCell ref="E22:K22"/>
    <mergeCell ref="C19:D19"/>
    <mergeCell ref="C20:D20"/>
    <mergeCell ref="E19:K19"/>
    <mergeCell ref="C40:K40"/>
    <mergeCell ref="C3:K3"/>
    <mergeCell ref="C6:K6"/>
    <mergeCell ref="C5:H5"/>
    <mergeCell ref="C11:K11"/>
    <mergeCell ref="C9:D9"/>
    <mergeCell ref="C4:K4"/>
    <mergeCell ref="C7:K7"/>
    <mergeCell ref="E30:J30"/>
    <mergeCell ref="H31:J31"/>
    <mergeCell ref="C14:D14"/>
    <mergeCell ref="E8:K8"/>
    <mergeCell ref="G10:K10"/>
    <mergeCell ref="E13:K13"/>
    <mergeCell ref="E14:K14"/>
    <mergeCell ref="C10:D10"/>
    <mergeCell ref="F9:G9"/>
    <mergeCell ref="C12:K12"/>
    <mergeCell ref="C13:D13"/>
    <mergeCell ref="E16:K16"/>
    <mergeCell ref="C16:D16"/>
    <mergeCell ref="E15:K15"/>
    <mergeCell ref="G28:J28"/>
    <mergeCell ref="E26:J26"/>
    <mergeCell ref="C17:D17"/>
    <mergeCell ref="E20:K20"/>
    <mergeCell ref="C2:K2"/>
    <mergeCell ref="B2:B48"/>
    <mergeCell ref="L2:L48"/>
    <mergeCell ref="C34:K34"/>
    <mergeCell ref="C43:E43"/>
    <mergeCell ref="H32:J32"/>
    <mergeCell ref="C18:D18"/>
    <mergeCell ref="C23:K23"/>
    <mergeCell ref="C32:D32"/>
    <mergeCell ref="C8:D8"/>
    <mergeCell ref="C48:K48"/>
    <mergeCell ref="C42:K42"/>
    <mergeCell ref="C44:K44"/>
    <mergeCell ref="C46:K46"/>
    <mergeCell ref="M1:M2"/>
    <mergeCell ref="C15:D15"/>
    <mergeCell ref="C37:E37"/>
    <mergeCell ref="C39:E39"/>
    <mergeCell ref="C22:D22"/>
    <mergeCell ref="C24:K24"/>
    <mergeCell ref="H50:L50"/>
    <mergeCell ref="B50:C50"/>
    <mergeCell ref="D50:G50"/>
    <mergeCell ref="E17:K17"/>
    <mergeCell ref="C36:K36"/>
    <mergeCell ref="C21:D21"/>
    <mergeCell ref="E21:K21"/>
    <mergeCell ref="C26:D26"/>
    <mergeCell ref="C28:D28"/>
    <mergeCell ref="C41:E41"/>
  </mergeCells>
  <conditionalFormatting sqref="M43 K43 C45:C46">
    <cfRule type="cellIs" priority="38" dxfId="43" operator="equal">
      <formula>"Within maximum percentage"</formula>
    </cfRule>
    <cfRule type="cellIs" priority="39" dxfId="44" operator="equal">
      <formula>"Above maximum percentage"</formula>
    </cfRule>
  </conditionalFormatting>
  <conditionalFormatting sqref="H32:J32">
    <cfRule type="cellIs" priority="23" dxfId="45" operator="equal">
      <formula>"Please see 'About this grant' at top of page"</formula>
    </cfRule>
  </conditionalFormatting>
  <conditionalFormatting sqref="J41">
    <cfRule type="cellIs" priority="19" dxfId="46" operator="equal">
      <formula>"Budget balances"</formula>
    </cfRule>
    <cfRule type="cellIs" priority="20" dxfId="47" operator="equal">
      <formula>"Budget doesn't balance yet"</formula>
    </cfRule>
  </conditionalFormatting>
  <conditionalFormatting sqref="J43">
    <cfRule type="cellIs" priority="15" dxfId="48" operator="equal" stopIfTrue="1">
      <formula>"Within maximum percentage"</formula>
    </cfRule>
    <cfRule type="cellIs" priority="16" dxfId="47" operator="equal">
      <formula>"Above maximum percentage"</formula>
    </cfRule>
  </conditionalFormatting>
  <conditionalFormatting sqref="G28:J28">
    <cfRule type="cellIs" priority="3" dxfId="49" operator="equal">
      <formula>"Your Lead Officer must have confirmed that this project fits within the terms of your RFA"</formula>
    </cfRule>
  </conditionalFormatting>
  <dataValidations count="2">
    <dataValidation type="whole" allowBlank="1" showInputMessage="1" showErrorMessage="1" errorTitle="Please change your figure" error="This should be between £250 and £5,000." sqref="K32">
      <formula1>250</formula1>
      <formula2>5000</formula2>
    </dataValidation>
    <dataValidation type="list" allowBlank="1" showInputMessage="1" showErrorMessage="1" prompt="Please select Yes or No" sqref="E28:F28">
      <formula1>$M$30:$M$32</formula1>
    </dataValidation>
  </dataValidations>
  <hyperlinks>
    <hyperlink ref="J39" location="Income!A1" display="Income"/>
    <hyperlink ref="J37" location="Expenditure!A1" display="Expenditure"/>
    <hyperlink ref="J47" location="Checklist!A1" display="Checklist"/>
    <hyperlink ref="J5" r:id="rId1" display="Budget Help Notes"/>
  </hyperlinks>
  <printOptions/>
  <pageMargins left="0.3937007874015748" right="0.3937007874015748" top="0.3937007874015748" bottom="0.3937007874015748" header="0.1968503937007874" footer="0.1968503937007874"/>
  <pageSetup fitToHeight="1" fitToWidth="1" horizontalDpi="600" verticalDpi="600" orientation="portrait" paperSize="8" scale="70"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P83"/>
  <sheetViews>
    <sheetView showGridLines="0" zoomScale="75" zoomScaleNormal="75" zoomScalePageLayoutView="0" workbookViewId="0" topLeftCell="A1">
      <selection activeCell="H2" sqref="H2"/>
    </sheetView>
  </sheetViews>
  <sheetFormatPr defaultColWidth="9.140625" defaultRowHeight="15"/>
  <cols>
    <col min="1" max="2" width="2.7109375" style="4" customWidth="1"/>
    <col min="3" max="3" width="25.57421875" style="4" customWidth="1"/>
    <col min="4" max="4" width="28.7109375" style="4" customWidth="1"/>
    <col min="5" max="5" width="31.421875" style="4" customWidth="1"/>
    <col min="6" max="6" width="2.7109375" style="4" customWidth="1"/>
    <col min="7" max="7" width="30.7109375" style="4" customWidth="1"/>
    <col min="8" max="8" width="25.28125" style="4" customWidth="1"/>
    <col min="9" max="9" width="2.7109375" style="4" customWidth="1"/>
    <col min="10" max="10" width="28.57421875" style="4" customWidth="1"/>
    <col min="11" max="11" width="22.28125" style="4" customWidth="1"/>
    <col min="12" max="12" width="2.7109375" style="4" customWidth="1"/>
    <col min="13" max="13" width="16.57421875" style="72" hidden="1" customWidth="1"/>
    <col min="14" max="14" width="2.7109375" style="4" customWidth="1"/>
    <col min="15" max="15" width="9.140625" style="4" customWidth="1"/>
    <col min="16" max="16" width="26.28125" style="4" customWidth="1"/>
    <col min="17" max="16384" width="9.140625" style="4" customWidth="1"/>
  </cols>
  <sheetData>
    <row r="1" spans="1:14" ht="12" customHeight="1" thickBot="1">
      <c r="A1" s="7"/>
      <c r="B1" s="2"/>
      <c r="C1" s="2"/>
      <c r="D1" s="2"/>
      <c r="E1" s="2"/>
      <c r="F1" s="2"/>
      <c r="G1" s="2"/>
      <c r="H1" s="2"/>
      <c r="I1" s="2"/>
      <c r="J1" s="2"/>
      <c r="K1" s="2"/>
      <c r="L1" s="2"/>
      <c r="M1" s="68"/>
      <c r="N1" s="2"/>
    </row>
    <row r="2" spans="1:14" s="18" customFormat="1" ht="27" customHeight="1" thickBot="1" thickTop="1">
      <c r="A2" s="17"/>
      <c r="B2" s="17"/>
      <c r="C2" s="93" t="s">
        <v>5</v>
      </c>
      <c r="D2" s="35"/>
      <c r="E2" s="94" t="s">
        <v>4</v>
      </c>
      <c r="F2" s="17"/>
      <c r="G2" s="17"/>
      <c r="H2" s="94" t="s">
        <v>7</v>
      </c>
      <c r="I2" s="2"/>
      <c r="J2" s="17"/>
      <c r="K2" s="2"/>
      <c r="L2" s="17"/>
      <c r="M2" s="67" t="s">
        <v>22</v>
      </c>
      <c r="N2" s="17"/>
    </row>
    <row r="3" spans="1:14" ht="12" customHeight="1" thickTop="1">
      <c r="A3" s="5"/>
      <c r="B3" s="5"/>
      <c r="C3" s="5"/>
      <c r="D3" s="5"/>
      <c r="E3" s="5"/>
      <c r="F3" s="5"/>
      <c r="G3" s="5"/>
      <c r="H3" s="5"/>
      <c r="I3" s="5"/>
      <c r="J3" s="5"/>
      <c r="K3" s="5"/>
      <c r="L3" s="5"/>
      <c r="M3" s="69"/>
      <c r="N3" s="2"/>
    </row>
    <row r="4" spans="1:14" ht="12" customHeight="1" thickBot="1">
      <c r="A4" s="2"/>
      <c r="B4" s="312"/>
      <c r="C4" s="267"/>
      <c r="D4" s="267"/>
      <c r="E4" s="267"/>
      <c r="F4" s="267"/>
      <c r="G4" s="267"/>
      <c r="H4" s="267"/>
      <c r="I4" s="267"/>
      <c r="J4" s="267"/>
      <c r="K4" s="267"/>
      <c r="L4" s="279"/>
      <c r="M4" s="70"/>
      <c r="N4" s="2"/>
    </row>
    <row r="5" spans="1:14" ht="36" customHeight="1" thickBot="1">
      <c r="A5" s="2"/>
      <c r="B5" s="313"/>
      <c r="C5" s="274" t="s">
        <v>23</v>
      </c>
      <c r="D5" s="275"/>
      <c r="E5" s="275"/>
      <c r="F5" s="275"/>
      <c r="G5" s="275"/>
      <c r="H5" s="276"/>
      <c r="I5" s="100"/>
      <c r="J5" s="145" t="s">
        <v>124</v>
      </c>
      <c r="K5" s="135"/>
      <c r="L5" s="280"/>
      <c r="M5" s="71"/>
      <c r="N5" s="2"/>
    </row>
    <row r="6" spans="1:14" ht="12" customHeight="1" thickBot="1">
      <c r="A6" s="2"/>
      <c r="B6" s="313"/>
      <c r="C6" s="308"/>
      <c r="D6" s="308"/>
      <c r="E6" s="308"/>
      <c r="F6" s="308"/>
      <c r="G6" s="308"/>
      <c r="H6" s="308"/>
      <c r="I6" s="308"/>
      <c r="J6" s="308"/>
      <c r="K6" s="308"/>
      <c r="L6" s="280"/>
      <c r="M6" s="71"/>
      <c r="N6" s="2"/>
    </row>
    <row r="7" spans="1:14" ht="19.5" customHeight="1">
      <c r="A7" s="2"/>
      <c r="B7" s="313"/>
      <c r="C7" s="42" t="s">
        <v>32</v>
      </c>
      <c r="D7" s="288">
        <f>Balance!E26</f>
        <v>0</v>
      </c>
      <c r="E7" s="288"/>
      <c r="F7" s="97"/>
      <c r="G7" s="97" t="s">
        <v>56</v>
      </c>
      <c r="H7" s="286">
        <f>Balance!E30</f>
        <v>0</v>
      </c>
      <c r="I7" s="286"/>
      <c r="J7" s="286"/>
      <c r="K7" s="287"/>
      <c r="L7" s="280"/>
      <c r="M7" s="71"/>
      <c r="N7" s="2"/>
    </row>
    <row r="8" spans="1:14" ht="19.5" customHeight="1" thickBot="1">
      <c r="A8" s="2"/>
      <c r="B8" s="313"/>
      <c r="C8" s="42" t="s">
        <v>18</v>
      </c>
      <c r="D8" s="108">
        <f>Balance!E32</f>
        <v>0</v>
      </c>
      <c r="F8" s="97"/>
      <c r="G8" s="97" t="s">
        <v>17</v>
      </c>
      <c r="H8" s="289" t="str">
        <f>Balance!E8</f>
        <v>Large Grant - Research and Development - EXCEPTION AUTHORISED</v>
      </c>
      <c r="I8" s="289"/>
      <c r="J8" s="289"/>
      <c r="K8" s="290"/>
      <c r="L8" s="280"/>
      <c r="M8" s="71"/>
      <c r="N8" s="2"/>
    </row>
    <row r="9" spans="1:14" ht="12" customHeight="1">
      <c r="A9" s="2"/>
      <c r="B9" s="313"/>
      <c r="C9" s="268"/>
      <c r="D9" s="268"/>
      <c r="E9" s="268"/>
      <c r="F9" s="268"/>
      <c r="G9" s="268"/>
      <c r="H9" s="268"/>
      <c r="I9" s="268"/>
      <c r="J9" s="268"/>
      <c r="K9" s="268"/>
      <c r="L9" s="280"/>
      <c r="M9" s="71"/>
      <c r="N9" s="2"/>
    </row>
    <row r="10" spans="1:14" ht="22.5" customHeight="1">
      <c r="A10" s="2"/>
      <c r="B10" s="313"/>
      <c r="C10" s="226" t="s">
        <v>102</v>
      </c>
      <c r="D10" s="226"/>
      <c r="E10" s="116">
        <v>0.1</v>
      </c>
      <c r="F10" s="101"/>
      <c r="G10" s="46" t="s">
        <v>57</v>
      </c>
      <c r="H10" s="41">
        <f>IF(K50=0,0,SUM(K50/K52))</f>
        <v>0</v>
      </c>
      <c r="I10" s="176"/>
      <c r="J10" s="303" t="str">
        <f>IF(K50=0,"Within the limit",IF((K50/K52)&lt;=E10,"Within the limit","Above the limit"))</f>
        <v>Within the limit</v>
      </c>
      <c r="K10" s="303"/>
      <c r="L10" s="280"/>
      <c r="M10" s="71"/>
      <c r="N10" s="2"/>
    </row>
    <row r="11" spans="1:14" ht="12" customHeight="1">
      <c r="A11" s="2"/>
      <c r="B11" s="313"/>
      <c r="C11" s="269"/>
      <c r="D11" s="269"/>
      <c r="E11" s="269"/>
      <c r="F11" s="269"/>
      <c r="G11" s="269"/>
      <c r="H11" s="269"/>
      <c r="I11" s="269"/>
      <c r="J11" s="269"/>
      <c r="K11" s="269"/>
      <c r="L11" s="280"/>
      <c r="M11" s="71"/>
      <c r="N11" s="2"/>
    </row>
    <row r="12" spans="1:14" ht="22.5" customHeight="1">
      <c r="A12" s="2"/>
      <c r="B12" s="313"/>
      <c r="C12" s="304" t="s">
        <v>151</v>
      </c>
      <c r="D12" s="304"/>
      <c r="E12" s="304"/>
      <c r="F12" s="304"/>
      <c r="G12" s="304"/>
      <c r="H12" s="304"/>
      <c r="I12" s="154"/>
      <c r="J12" s="303" t="str">
        <f>IF(SUMIF(C55:C75,M55,K55:K75)&gt;0,"Additional income heading not selected","All relevant headings selected")</f>
        <v>All relevant headings selected</v>
      </c>
      <c r="K12" s="303"/>
      <c r="L12" s="280"/>
      <c r="M12" s="71"/>
      <c r="N12" s="2"/>
    </row>
    <row r="13" spans="1:14" ht="12" customHeight="1" thickBot="1">
      <c r="A13" s="2"/>
      <c r="B13" s="313"/>
      <c r="C13" s="270"/>
      <c r="D13" s="270"/>
      <c r="E13" s="270"/>
      <c r="F13" s="270"/>
      <c r="G13" s="270"/>
      <c r="H13" s="270"/>
      <c r="I13" s="270"/>
      <c r="J13" s="270"/>
      <c r="K13" s="270"/>
      <c r="L13" s="280"/>
      <c r="M13" s="71"/>
      <c r="N13" s="2"/>
    </row>
    <row r="14" spans="1:14" ht="36" customHeight="1">
      <c r="A14" s="2"/>
      <c r="B14" s="313"/>
      <c r="C14" s="305" t="s">
        <v>83</v>
      </c>
      <c r="D14" s="306"/>
      <c r="E14" s="306"/>
      <c r="F14" s="306"/>
      <c r="G14" s="306"/>
      <c r="H14" s="306"/>
      <c r="I14" s="306"/>
      <c r="J14" s="306"/>
      <c r="K14" s="307"/>
      <c r="L14" s="280"/>
      <c r="M14" s="71"/>
      <c r="N14" s="2"/>
    </row>
    <row r="15" spans="1:14" ht="22.5" customHeight="1" thickBot="1">
      <c r="A15" s="2"/>
      <c r="B15" s="313"/>
      <c r="C15" s="300" t="s">
        <v>113</v>
      </c>
      <c r="D15" s="301"/>
      <c r="E15" s="301"/>
      <c r="F15" s="301"/>
      <c r="G15" s="301"/>
      <c r="H15" s="301"/>
      <c r="I15" s="301"/>
      <c r="J15" s="301"/>
      <c r="K15" s="50">
        <f>Balance!E32</f>
        <v>0</v>
      </c>
      <c r="L15" s="280"/>
      <c r="M15" s="71"/>
      <c r="N15" s="2"/>
    </row>
    <row r="16" spans="1:14" ht="22.5" customHeight="1" thickBot="1">
      <c r="A16" s="2"/>
      <c r="B16" s="313"/>
      <c r="C16" s="293" t="s">
        <v>72</v>
      </c>
      <c r="D16" s="294"/>
      <c r="E16" s="294"/>
      <c r="F16" s="294"/>
      <c r="G16" s="294"/>
      <c r="H16" s="294"/>
      <c r="I16" s="294"/>
      <c r="J16" s="294"/>
      <c r="K16" s="66">
        <v>0</v>
      </c>
      <c r="L16" s="280"/>
      <c r="M16" s="71"/>
      <c r="N16" s="2"/>
    </row>
    <row r="17" spans="1:14" ht="22.5" customHeight="1">
      <c r="A17" s="2"/>
      <c r="B17" s="313"/>
      <c r="C17" s="295" t="s">
        <v>13</v>
      </c>
      <c r="D17" s="296"/>
      <c r="E17" s="296"/>
      <c r="F17" s="296"/>
      <c r="G17" s="296"/>
      <c r="H17" s="296"/>
      <c r="I17" s="296"/>
      <c r="J17" s="296"/>
      <c r="K17" s="51"/>
      <c r="L17" s="280"/>
      <c r="M17" s="71"/>
      <c r="N17" s="2"/>
    </row>
    <row r="18" spans="1:14" ht="22.5" customHeight="1">
      <c r="A18" s="2"/>
      <c r="B18" s="313"/>
      <c r="C18" s="318"/>
      <c r="D18" s="319"/>
      <c r="E18" s="319"/>
      <c r="F18" s="319"/>
      <c r="G18" s="319"/>
      <c r="H18" s="319"/>
      <c r="I18" s="319"/>
      <c r="J18" s="320"/>
      <c r="K18" s="52">
        <v>0</v>
      </c>
      <c r="L18" s="280"/>
      <c r="M18" s="71"/>
      <c r="N18" s="2"/>
    </row>
    <row r="19" spans="1:14" ht="22.5" customHeight="1">
      <c r="A19" s="2"/>
      <c r="B19" s="313"/>
      <c r="C19" s="299"/>
      <c r="D19" s="263"/>
      <c r="E19" s="263"/>
      <c r="F19" s="263"/>
      <c r="G19" s="263"/>
      <c r="H19" s="263"/>
      <c r="I19" s="263"/>
      <c r="J19" s="264"/>
      <c r="K19" s="52">
        <v>0</v>
      </c>
      <c r="L19" s="280"/>
      <c r="M19" s="71"/>
      <c r="N19" s="2"/>
    </row>
    <row r="20" spans="1:14" ht="22.5" customHeight="1">
      <c r="A20" s="2"/>
      <c r="B20" s="313"/>
      <c r="C20" s="299"/>
      <c r="D20" s="263"/>
      <c r="E20" s="263"/>
      <c r="F20" s="263"/>
      <c r="G20" s="263"/>
      <c r="H20" s="263"/>
      <c r="I20" s="263"/>
      <c r="J20" s="264"/>
      <c r="K20" s="52">
        <v>0</v>
      </c>
      <c r="L20" s="280"/>
      <c r="M20" s="71"/>
      <c r="N20" s="2"/>
    </row>
    <row r="21" spans="1:14" ht="22.5" customHeight="1">
      <c r="A21" s="2"/>
      <c r="B21" s="313"/>
      <c r="C21" s="299"/>
      <c r="D21" s="263"/>
      <c r="E21" s="263"/>
      <c r="F21" s="263"/>
      <c r="G21" s="263"/>
      <c r="H21" s="263"/>
      <c r="I21" s="263"/>
      <c r="J21" s="264"/>
      <c r="K21" s="52">
        <v>0</v>
      </c>
      <c r="L21" s="280"/>
      <c r="M21" s="71"/>
      <c r="N21" s="2"/>
    </row>
    <row r="22" spans="1:14" ht="22.5" customHeight="1">
      <c r="A22" s="2"/>
      <c r="B22" s="313"/>
      <c r="C22" s="299"/>
      <c r="D22" s="263"/>
      <c r="E22" s="263"/>
      <c r="F22" s="263"/>
      <c r="G22" s="263"/>
      <c r="H22" s="263"/>
      <c r="I22" s="263"/>
      <c r="J22" s="264"/>
      <c r="K22" s="52">
        <v>0</v>
      </c>
      <c r="L22" s="280"/>
      <c r="M22" s="71"/>
      <c r="N22" s="2"/>
    </row>
    <row r="23" spans="1:14" ht="22.5" customHeight="1">
      <c r="A23" s="2"/>
      <c r="B23" s="313"/>
      <c r="C23" s="299"/>
      <c r="D23" s="263"/>
      <c r="E23" s="263"/>
      <c r="F23" s="263"/>
      <c r="G23" s="263"/>
      <c r="H23" s="263"/>
      <c r="I23" s="263"/>
      <c r="J23" s="264"/>
      <c r="K23" s="52">
        <v>0</v>
      </c>
      <c r="L23" s="280"/>
      <c r="M23" s="71"/>
      <c r="N23" s="2"/>
    </row>
    <row r="24" spans="1:14" ht="22.5" customHeight="1">
      <c r="A24" s="2"/>
      <c r="B24" s="313"/>
      <c r="C24" s="299"/>
      <c r="D24" s="263"/>
      <c r="E24" s="263"/>
      <c r="F24" s="263"/>
      <c r="G24" s="263"/>
      <c r="H24" s="263"/>
      <c r="I24" s="263"/>
      <c r="J24" s="264"/>
      <c r="K24" s="52">
        <v>0</v>
      </c>
      <c r="L24" s="280"/>
      <c r="M24" s="71"/>
      <c r="N24" s="2"/>
    </row>
    <row r="25" spans="1:14" ht="22.5" customHeight="1">
      <c r="A25" s="2"/>
      <c r="B25" s="313"/>
      <c r="C25" s="321"/>
      <c r="D25" s="322"/>
      <c r="E25" s="322"/>
      <c r="F25" s="322"/>
      <c r="G25" s="322"/>
      <c r="H25" s="322"/>
      <c r="I25" s="322"/>
      <c r="J25" s="323"/>
      <c r="K25" s="53">
        <v>0</v>
      </c>
      <c r="L25" s="280"/>
      <c r="M25" s="71"/>
      <c r="N25" s="2"/>
    </row>
    <row r="26" spans="1:14" ht="22.5" customHeight="1" thickBot="1">
      <c r="A26" s="2"/>
      <c r="B26" s="313"/>
      <c r="C26" s="54"/>
      <c r="D26" s="39"/>
      <c r="E26" s="334" t="s">
        <v>58</v>
      </c>
      <c r="F26" s="334"/>
      <c r="G26" s="334"/>
      <c r="H26" s="334"/>
      <c r="I26" s="334"/>
      <c r="J26" s="334"/>
      <c r="K26" s="49">
        <f>SUM(K18:K25)+SUMIF(C55:C75,M56,K55:K75)</f>
        <v>0</v>
      </c>
      <c r="L26" s="280"/>
      <c r="M26" s="71"/>
      <c r="N26" s="2"/>
    </row>
    <row r="27" spans="1:14" ht="22.5" customHeight="1">
      <c r="A27" s="2"/>
      <c r="B27" s="313"/>
      <c r="C27" s="297" t="s">
        <v>14</v>
      </c>
      <c r="D27" s="298"/>
      <c r="E27" s="298"/>
      <c r="F27" s="298"/>
      <c r="G27" s="298"/>
      <c r="H27" s="298"/>
      <c r="I27" s="298"/>
      <c r="J27" s="298"/>
      <c r="K27" s="55"/>
      <c r="L27" s="280"/>
      <c r="M27" s="71"/>
      <c r="N27" s="2"/>
    </row>
    <row r="28" spans="1:16" ht="22.5" customHeight="1">
      <c r="A28" s="2"/>
      <c r="B28" s="313"/>
      <c r="C28" s="271"/>
      <c r="D28" s="272"/>
      <c r="E28" s="272"/>
      <c r="F28" s="272"/>
      <c r="G28" s="273"/>
      <c r="H28" s="265">
        <f aca="true" t="shared" si="0" ref="H28:H33">IF(K28&gt;0,"Is this confirmed in writing?","")</f>
      </c>
      <c r="I28" s="266"/>
      <c r="J28" s="91" t="s">
        <v>2</v>
      </c>
      <c r="K28" s="52">
        <v>0</v>
      </c>
      <c r="L28" s="280"/>
      <c r="M28" s="77" t="s">
        <v>2</v>
      </c>
      <c r="N28" s="2"/>
      <c r="P28" s="4">
        <f>IF(K28&gt;0,"Is this confirmed in writing?","")</f>
      </c>
    </row>
    <row r="29" spans="1:14" ht="22.5" customHeight="1">
      <c r="A29" s="2"/>
      <c r="B29" s="313"/>
      <c r="C29" s="271"/>
      <c r="D29" s="272"/>
      <c r="E29" s="272"/>
      <c r="F29" s="272"/>
      <c r="G29" s="273"/>
      <c r="H29" s="265">
        <f t="shared" si="0"/>
      </c>
      <c r="I29" s="266"/>
      <c r="J29" s="91" t="s">
        <v>2</v>
      </c>
      <c r="K29" s="52">
        <v>0</v>
      </c>
      <c r="L29" s="280"/>
      <c r="M29" s="77" t="s">
        <v>49</v>
      </c>
      <c r="N29" s="2"/>
    </row>
    <row r="30" spans="1:14" ht="22.5" customHeight="1">
      <c r="A30" s="2"/>
      <c r="B30" s="313"/>
      <c r="C30" s="271"/>
      <c r="D30" s="272"/>
      <c r="E30" s="272"/>
      <c r="F30" s="272"/>
      <c r="G30" s="273"/>
      <c r="H30" s="265">
        <f t="shared" si="0"/>
      </c>
      <c r="I30" s="266"/>
      <c r="J30" s="91" t="s">
        <v>2</v>
      </c>
      <c r="K30" s="52">
        <v>0</v>
      </c>
      <c r="L30" s="280"/>
      <c r="M30" s="77" t="s">
        <v>50</v>
      </c>
      <c r="N30" s="2"/>
    </row>
    <row r="31" spans="1:14" ht="22.5" customHeight="1">
      <c r="A31" s="2"/>
      <c r="B31" s="313"/>
      <c r="C31" s="271"/>
      <c r="D31" s="272"/>
      <c r="E31" s="272"/>
      <c r="F31" s="272"/>
      <c r="G31" s="273"/>
      <c r="H31" s="265">
        <f t="shared" si="0"/>
      </c>
      <c r="I31" s="266"/>
      <c r="J31" s="91" t="s">
        <v>2</v>
      </c>
      <c r="K31" s="52">
        <v>0</v>
      </c>
      <c r="L31" s="280"/>
      <c r="M31" s="71"/>
      <c r="N31" s="2"/>
    </row>
    <row r="32" spans="1:14" ht="22.5" customHeight="1">
      <c r="A32" s="2"/>
      <c r="B32" s="313"/>
      <c r="C32" s="271"/>
      <c r="D32" s="272"/>
      <c r="E32" s="272"/>
      <c r="F32" s="272"/>
      <c r="G32" s="273"/>
      <c r="H32" s="265">
        <f t="shared" si="0"/>
      </c>
      <c r="I32" s="266"/>
      <c r="J32" s="91" t="s">
        <v>2</v>
      </c>
      <c r="K32" s="52">
        <v>0</v>
      </c>
      <c r="L32" s="280"/>
      <c r="M32" s="71"/>
      <c r="N32" s="2"/>
    </row>
    <row r="33" spans="1:14" ht="22.5" customHeight="1">
      <c r="A33" s="2"/>
      <c r="B33" s="313"/>
      <c r="C33" s="271"/>
      <c r="D33" s="272"/>
      <c r="E33" s="272"/>
      <c r="F33" s="272"/>
      <c r="G33" s="273"/>
      <c r="H33" s="265">
        <f t="shared" si="0"/>
      </c>
      <c r="I33" s="266"/>
      <c r="J33" s="91" t="s">
        <v>2</v>
      </c>
      <c r="K33" s="53">
        <v>0</v>
      </c>
      <c r="L33" s="280"/>
      <c r="M33" s="71"/>
      <c r="N33" s="2"/>
    </row>
    <row r="34" spans="1:14" ht="22.5" customHeight="1" thickBot="1">
      <c r="A34" s="2"/>
      <c r="B34" s="313"/>
      <c r="C34" s="56"/>
      <c r="D34" s="38"/>
      <c r="E34" s="335" t="s">
        <v>59</v>
      </c>
      <c r="F34" s="335"/>
      <c r="G34" s="335"/>
      <c r="H34" s="335"/>
      <c r="I34" s="335"/>
      <c r="J34" s="335"/>
      <c r="K34" s="49">
        <f>SUM(K28:K33)+SUMIF(C55:C75,M57,K55:K75)</f>
        <v>0</v>
      </c>
      <c r="L34" s="280"/>
      <c r="M34" s="71"/>
      <c r="N34" s="2"/>
    </row>
    <row r="35" spans="1:14" ht="22.5" customHeight="1">
      <c r="A35" s="2"/>
      <c r="B35" s="313"/>
      <c r="C35" s="291" t="s">
        <v>15</v>
      </c>
      <c r="D35" s="292"/>
      <c r="E35" s="292"/>
      <c r="F35" s="292"/>
      <c r="G35" s="292"/>
      <c r="H35" s="292"/>
      <c r="I35" s="292"/>
      <c r="J35" s="292"/>
      <c r="K35" s="57"/>
      <c r="L35" s="280"/>
      <c r="M35" s="71"/>
      <c r="N35" s="2"/>
    </row>
    <row r="36" spans="1:14" ht="22.5" customHeight="1">
      <c r="A36" s="2"/>
      <c r="B36" s="313"/>
      <c r="C36" s="271"/>
      <c r="D36" s="272"/>
      <c r="E36" s="272"/>
      <c r="F36" s="272"/>
      <c r="G36" s="273"/>
      <c r="H36" s="265">
        <f aca="true" t="shared" si="1" ref="H36:H41">IF(K36&gt;0,"Is this confirmed in writing?","")</f>
      </c>
      <c r="I36" s="266"/>
      <c r="J36" s="91" t="s">
        <v>2</v>
      </c>
      <c r="K36" s="52">
        <v>0</v>
      </c>
      <c r="L36" s="280"/>
      <c r="M36" s="71"/>
      <c r="N36" s="2"/>
    </row>
    <row r="37" spans="1:14" ht="22.5" customHeight="1">
      <c r="A37" s="2"/>
      <c r="B37" s="313"/>
      <c r="C37" s="271"/>
      <c r="D37" s="272"/>
      <c r="E37" s="272"/>
      <c r="F37" s="272"/>
      <c r="G37" s="273"/>
      <c r="H37" s="265">
        <f t="shared" si="1"/>
      </c>
      <c r="I37" s="266"/>
      <c r="J37" s="91" t="s">
        <v>2</v>
      </c>
      <c r="K37" s="52"/>
      <c r="L37" s="280"/>
      <c r="M37" s="71"/>
      <c r="N37" s="2"/>
    </row>
    <row r="38" spans="1:14" ht="22.5" customHeight="1">
      <c r="A38" s="2"/>
      <c r="B38" s="313"/>
      <c r="C38" s="271"/>
      <c r="D38" s="272"/>
      <c r="E38" s="272"/>
      <c r="F38" s="272"/>
      <c r="G38" s="273"/>
      <c r="H38" s="265">
        <f t="shared" si="1"/>
      </c>
      <c r="I38" s="266"/>
      <c r="J38" s="91" t="s">
        <v>2</v>
      </c>
      <c r="K38" s="52">
        <v>0</v>
      </c>
      <c r="L38" s="280"/>
      <c r="M38" s="71"/>
      <c r="N38" s="2"/>
    </row>
    <row r="39" spans="1:14" ht="22.5" customHeight="1">
      <c r="A39" s="2"/>
      <c r="B39" s="313"/>
      <c r="C39" s="271"/>
      <c r="D39" s="272"/>
      <c r="E39" s="272"/>
      <c r="F39" s="272"/>
      <c r="G39" s="273"/>
      <c r="H39" s="265">
        <f t="shared" si="1"/>
      </c>
      <c r="I39" s="266"/>
      <c r="J39" s="91" t="s">
        <v>2</v>
      </c>
      <c r="K39" s="52">
        <v>0</v>
      </c>
      <c r="L39" s="280"/>
      <c r="M39" s="71"/>
      <c r="N39" s="2"/>
    </row>
    <row r="40" spans="1:14" ht="22.5" customHeight="1">
      <c r="A40" s="2"/>
      <c r="B40" s="313"/>
      <c r="C40" s="271"/>
      <c r="D40" s="272"/>
      <c r="E40" s="272"/>
      <c r="F40" s="272"/>
      <c r="G40" s="273"/>
      <c r="H40" s="265">
        <f t="shared" si="1"/>
      </c>
      <c r="I40" s="266"/>
      <c r="J40" s="91" t="s">
        <v>2</v>
      </c>
      <c r="K40" s="52">
        <v>0</v>
      </c>
      <c r="L40" s="280"/>
      <c r="M40" s="71"/>
      <c r="N40" s="2"/>
    </row>
    <row r="41" spans="1:14" ht="22.5" customHeight="1">
      <c r="A41" s="2"/>
      <c r="B41" s="313"/>
      <c r="C41" s="271"/>
      <c r="D41" s="272"/>
      <c r="E41" s="272"/>
      <c r="F41" s="272"/>
      <c r="G41" s="273"/>
      <c r="H41" s="265">
        <f t="shared" si="1"/>
      </c>
      <c r="I41" s="266"/>
      <c r="J41" s="91" t="s">
        <v>2</v>
      </c>
      <c r="K41" s="53">
        <v>0</v>
      </c>
      <c r="L41" s="280"/>
      <c r="M41" s="71"/>
      <c r="N41" s="2"/>
    </row>
    <row r="42" spans="1:14" ht="22.5" customHeight="1" thickBot="1">
      <c r="A42" s="2"/>
      <c r="B42" s="313"/>
      <c r="C42" s="56"/>
      <c r="D42" s="38"/>
      <c r="E42" s="335" t="s">
        <v>60</v>
      </c>
      <c r="F42" s="335"/>
      <c r="G42" s="335"/>
      <c r="H42" s="335"/>
      <c r="I42" s="335"/>
      <c r="J42" s="335"/>
      <c r="K42" s="49">
        <f>SUM(K36:K41)+SUMIF(C55:C75,M58,K55:K75)</f>
        <v>0</v>
      </c>
      <c r="L42" s="280"/>
      <c r="M42" s="71"/>
      <c r="N42" s="2"/>
    </row>
    <row r="43" spans="1:14" ht="22.5" customHeight="1">
      <c r="A43" s="2"/>
      <c r="B43" s="313"/>
      <c r="C43" s="297" t="s">
        <v>112</v>
      </c>
      <c r="D43" s="298"/>
      <c r="E43" s="298"/>
      <c r="F43" s="298"/>
      <c r="G43" s="298"/>
      <c r="H43" s="298"/>
      <c r="I43" s="298"/>
      <c r="J43" s="298"/>
      <c r="K43" s="302"/>
      <c r="L43" s="280"/>
      <c r="M43" s="71"/>
      <c r="N43" s="2"/>
    </row>
    <row r="44" spans="1:14" ht="22.5" customHeight="1">
      <c r="A44" s="2"/>
      <c r="B44" s="313"/>
      <c r="C44" s="271"/>
      <c r="D44" s="272"/>
      <c r="E44" s="272"/>
      <c r="F44" s="272"/>
      <c r="G44" s="273"/>
      <c r="H44" s="265">
        <f aca="true" t="shared" si="2" ref="H44:H49">IF(K44&gt;0,"Is this confirmed in writing?","")</f>
      </c>
      <c r="I44" s="266"/>
      <c r="J44" s="91" t="s">
        <v>2</v>
      </c>
      <c r="K44" s="52">
        <v>0</v>
      </c>
      <c r="L44" s="280"/>
      <c r="M44" s="71"/>
      <c r="N44" s="2"/>
    </row>
    <row r="45" spans="1:14" ht="22.5" customHeight="1">
      <c r="A45" s="2"/>
      <c r="B45" s="313"/>
      <c r="C45" s="271"/>
      <c r="D45" s="272"/>
      <c r="E45" s="272"/>
      <c r="F45" s="272"/>
      <c r="G45" s="273"/>
      <c r="H45" s="265">
        <f t="shared" si="2"/>
      </c>
      <c r="I45" s="266"/>
      <c r="J45" s="91" t="s">
        <v>2</v>
      </c>
      <c r="K45" s="52">
        <v>0</v>
      </c>
      <c r="L45" s="280"/>
      <c r="M45" s="71"/>
      <c r="N45" s="2"/>
    </row>
    <row r="46" spans="1:14" ht="22.5" customHeight="1">
      <c r="A46" s="2"/>
      <c r="B46" s="313"/>
      <c r="C46" s="271"/>
      <c r="D46" s="272"/>
      <c r="E46" s="272"/>
      <c r="F46" s="272"/>
      <c r="G46" s="273"/>
      <c r="H46" s="265">
        <f t="shared" si="2"/>
      </c>
      <c r="I46" s="266"/>
      <c r="J46" s="91" t="s">
        <v>2</v>
      </c>
      <c r="K46" s="52">
        <v>0</v>
      </c>
      <c r="L46" s="280"/>
      <c r="M46" s="71"/>
      <c r="N46" s="2"/>
    </row>
    <row r="47" spans="1:14" ht="22.5" customHeight="1">
      <c r="A47" s="2"/>
      <c r="B47" s="313"/>
      <c r="C47" s="271"/>
      <c r="D47" s="272"/>
      <c r="E47" s="272"/>
      <c r="F47" s="272"/>
      <c r="G47" s="273"/>
      <c r="H47" s="265">
        <f t="shared" si="2"/>
      </c>
      <c r="I47" s="266"/>
      <c r="J47" s="91" t="s">
        <v>2</v>
      </c>
      <c r="K47" s="52">
        <v>0</v>
      </c>
      <c r="L47" s="280"/>
      <c r="M47" s="71"/>
      <c r="N47" s="2"/>
    </row>
    <row r="48" spans="1:14" ht="22.5" customHeight="1">
      <c r="A48" s="2"/>
      <c r="B48" s="313"/>
      <c r="C48" s="271"/>
      <c r="D48" s="272"/>
      <c r="E48" s="272"/>
      <c r="F48" s="272"/>
      <c r="G48" s="273"/>
      <c r="H48" s="265">
        <f t="shared" si="2"/>
      </c>
      <c r="I48" s="266"/>
      <c r="J48" s="91" t="s">
        <v>2</v>
      </c>
      <c r="K48" s="52">
        <v>0</v>
      </c>
      <c r="L48" s="280"/>
      <c r="M48" s="71"/>
      <c r="N48" s="2"/>
    </row>
    <row r="49" spans="1:14" ht="22.5" customHeight="1">
      <c r="A49" s="2"/>
      <c r="B49" s="313"/>
      <c r="C49" s="271"/>
      <c r="D49" s="272"/>
      <c r="E49" s="272"/>
      <c r="F49" s="272"/>
      <c r="G49" s="273"/>
      <c r="H49" s="265">
        <f t="shared" si="2"/>
      </c>
      <c r="I49" s="266"/>
      <c r="J49" s="91" t="s">
        <v>2</v>
      </c>
      <c r="K49" s="53">
        <v>0</v>
      </c>
      <c r="L49" s="280"/>
      <c r="M49" s="71"/>
      <c r="N49" s="2"/>
    </row>
    <row r="50" spans="1:14" ht="22.5" customHeight="1" thickBot="1">
      <c r="A50" s="2"/>
      <c r="B50" s="313"/>
      <c r="C50" s="56"/>
      <c r="D50" s="38"/>
      <c r="E50" s="335" t="s">
        <v>61</v>
      </c>
      <c r="F50" s="335"/>
      <c r="G50" s="335"/>
      <c r="H50" s="335"/>
      <c r="I50" s="335"/>
      <c r="J50" s="335"/>
      <c r="K50" s="49">
        <f>SUM(K44:K49)+SUMIF(C55:C75,M59,K55:K75)</f>
        <v>0</v>
      </c>
      <c r="L50" s="280"/>
      <c r="M50" s="71"/>
      <c r="N50" s="2"/>
    </row>
    <row r="51" spans="1:14" s="80" customFormat="1" ht="22.5" customHeight="1" thickBot="1">
      <c r="A51" s="2"/>
      <c r="B51" s="313"/>
      <c r="C51" s="326" t="s">
        <v>96</v>
      </c>
      <c r="D51" s="327"/>
      <c r="E51" s="327"/>
      <c r="F51" s="327"/>
      <c r="G51" s="327"/>
      <c r="H51" s="327"/>
      <c r="I51" s="327"/>
      <c r="J51" s="327"/>
      <c r="K51" s="83">
        <f>SUMIF(C55:C75,M60,K55:K75)</f>
        <v>0</v>
      </c>
      <c r="L51" s="280"/>
      <c r="M51" s="71"/>
      <c r="N51" s="2"/>
    </row>
    <row r="52" spans="1:14" ht="36" customHeight="1" thickBot="1">
      <c r="A52" s="2"/>
      <c r="B52" s="313"/>
      <c r="C52" s="328" t="s">
        <v>62</v>
      </c>
      <c r="D52" s="329"/>
      <c r="E52" s="329"/>
      <c r="F52" s="329"/>
      <c r="G52" s="329"/>
      <c r="H52" s="329"/>
      <c r="I52" s="329"/>
      <c r="J52" s="329"/>
      <c r="K52" s="19">
        <f>SUM(K15,K16,K26,K34,K42,K50,K51)</f>
        <v>0</v>
      </c>
      <c r="L52" s="280"/>
      <c r="M52" s="71"/>
      <c r="N52" s="2"/>
    </row>
    <row r="53" spans="1:14" ht="15" customHeight="1" thickBot="1">
      <c r="A53" s="6"/>
      <c r="B53" s="313"/>
      <c r="C53" s="282"/>
      <c r="D53" s="282"/>
      <c r="E53" s="282"/>
      <c r="F53" s="282"/>
      <c r="G53" s="282"/>
      <c r="H53" s="282"/>
      <c r="I53" s="282"/>
      <c r="J53" s="282"/>
      <c r="K53" s="282"/>
      <c r="L53" s="280"/>
      <c r="M53" s="71"/>
      <c r="N53" s="2"/>
    </row>
    <row r="54" spans="1:14" ht="22.5" customHeight="1">
      <c r="A54" s="6"/>
      <c r="B54" s="313"/>
      <c r="C54" s="58" t="s">
        <v>16</v>
      </c>
      <c r="D54" s="309" t="s">
        <v>97</v>
      </c>
      <c r="E54" s="310"/>
      <c r="F54" s="310"/>
      <c r="G54" s="310"/>
      <c r="H54" s="310"/>
      <c r="I54" s="310"/>
      <c r="J54" s="310"/>
      <c r="K54" s="311"/>
      <c r="L54" s="280"/>
      <c r="M54" s="71"/>
      <c r="N54" s="2"/>
    </row>
    <row r="55" spans="1:14" ht="22.5" customHeight="1">
      <c r="A55" s="6"/>
      <c r="B55" s="313"/>
      <c r="C55" s="59" t="s">
        <v>2</v>
      </c>
      <c r="D55" s="262" t="s">
        <v>30</v>
      </c>
      <c r="E55" s="263"/>
      <c r="F55" s="263"/>
      <c r="G55" s="264"/>
      <c r="H55" s="265">
        <f aca="true" t="shared" si="3" ref="H55:H75">IF(K55&gt;0,"Is this confirmed in writing?","")</f>
      </c>
      <c r="I55" s="266"/>
      <c r="J55" s="91" t="s">
        <v>2</v>
      </c>
      <c r="K55" s="60">
        <v>0</v>
      </c>
      <c r="L55" s="280"/>
      <c r="M55" s="77" t="s">
        <v>2</v>
      </c>
      <c r="N55" s="2"/>
    </row>
    <row r="56" spans="1:14" ht="22.5" customHeight="1">
      <c r="A56" s="6"/>
      <c r="B56" s="313"/>
      <c r="C56" s="59" t="s">
        <v>2</v>
      </c>
      <c r="D56" s="262" t="s">
        <v>30</v>
      </c>
      <c r="E56" s="263"/>
      <c r="F56" s="263"/>
      <c r="G56" s="264"/>
      <c r="H56" s="265">
        <f t="shared" si="3"/>
      </c>
      <c r="I56" s="266"/>
      <c r="J56" s="91" t="s">
        <v>2</v>
      </c>
      <c r="K56" s="60">
        <v>0</v>
      </c>
      <c r="L56" s="280"/>
      <c r="M56" s="77" t="s">
        <v>41</v>
      </c>
      <c r="N56" s="2"/>
    </row>
    <row r="57" spans="1:14" ht="22.5" customHeight="1">
      <c r="A57" s="6"/>
      <c r="B57" s="313"/>
      <c r="C57" s="59" t="s">
        <v>2</v>
      </c>
      <c r="D57" s="262" t="s">
        <v>30</v>
      </c>
      <c r="E57" s="263"/>
      <c r="F57" s="263"/>
      <c r="G57" s="264"/>
      <c r="H57" s="265">
        <f t="shared" si="3"/>
      </c>
      <c r="I57" s="266"/>
      <c r="J57" s="91" t="s">
        <v>2</v>
      </c>
      <c r="K57" s="60">
        <v>0</v>
      </c>
      <c r="L57" s="280"/>
      <c r="M57" s="77" t="s">
        <v>1</v>
      </c>
      <c r="N57" s="2"/>
    </row>
    <row r="58" spans="1:14" ht="22.5" customHeight="1">
      <c r="A58" s="6"/>
      <c r="B58" s="313"/>
      <c r="C58" s="59" t="s">
        <v>2</v>
      </c>
      <c r="D58" s="262"/>
      <c r="E58" s="263"/>
      <c r="F58" s="263"/>
      <c r="G58" s="264"/>
      <c r="H58" s="265">
        <f t="shared" si="3"/>
      </c>
      <c r="I58" s="266"/>
      <c r="J58" s="91" t="s">
        <v>2</v>
      </c>
      <c r="K58" s="60">
        <v>0</v>
      </c>
      <c r="L58" s="280"/>
      <c r="M58" s="77" t="s">
        <v>11</v>
      </c>
      <c r="N58" s="2"/>
    </row>
    <row r="59" spans="1:14" ht="22.5" customHeight="1">
      <c r="A59" s="6"/>
      <c r="B59" s="313"/>
      <c r="C59" s="59" t="s">
        <v>2</v>
      </c>
      <c r="D59" s="262"/>
      <c r="E59" s="263"/>
      <c r="F59" s="263"/>
      <c r="G59" s="264"/>
      <c r="H59" s="265">
        <f t="shared" si="3"/>
      </c>
      <c r="I59" s="266"/>
      <c r="J59" s="91" t="s">
        <v>2</v>
      </c>
      <c r="K59" s="60">
        <v>0</v>
      </c>
      <c r="L59" s="280"/>
      <c r="M59" s="77" t="s">
        <v>12</v>
      </c>
      <c r="N59" s="2"/>
    </row>
    <row r="60" spans="1:14" ht="22.5" customHeight="1">
      <c r="A60" s="6"/>
      <c r="B60" s="313"/>
      <c r="C60" s="59" t="s">
        <v>2</v>
      </c>
      <c r="D60" s="262"/>
      <c r="E60" s="263"/>
      <c r="F60" s="263"/>
      <c r="G60" s="264"/>
      <c r="H60" s="265">
        <f t="shared" si="3"/>
      </c>
      <c r="I60" s="266"/>
      <c r="J60" s="91" t="s">
        <v>2</v>
      </c>
      <c r="K60" s="60">
        <v>0</v>
      </c>
      <c r="L60" s="280"/>
      <c r="M60" s="77" t="s">
        <v>93</v>
      </c>
      <c r="N60" s="2"/>
    </row>
    <row r="61" spans="1:14" ht="22.5" customHeight="1">
      <c r="A61" s="6"/>
      <c r="B61" s="313"/>
      <c r="C61" s="59" t="s">
        <v>2</v>
      </c>
      <c r="D61" s="262"/>
      <c r="E61" s="263"/>
      <c r="F61" s="263"/>
      <c r="G61" s="264"/>
      <c r="H61" s="265">
        <f t="shared" si="3"/>
      </c>
      <c r="I61" s="266"/>
      <c r="J61" s="91" t="s">
        <v>2</v>
      </c>
      <c r="K61" s="60">
        <v>0</v>
      </c>
      <c r="L61" s="280"/>
      <c r="M61" s="71"/>
      <c r="N61" s="2"/>
    </row>
    <row r="62" spans="1:14" ht="22.5" customHeight="1">
      <c r="A62" s="6"/>
      <c r="B62" s="313"/>
      <c r="C62" s="59" t="s">
        <v>2</v>
      </c>
      <c r="D62" s="262"/>
      <c r="E62" s="263"/>
      <c r="F62" s="263"/>
      <c r="G62" s="264"/>
      <c r="H62" s="265">
        <f t="shared" si="3"/>
      </c>
      <c r="I62" s="266"/>
      <c r="J62" s="91" t="s">
        <v>2</v>
      </c>
      <c r="K62" s="60">
        <v>0</v>
      </c>
      <c r="L62" s="280"/>
      <c r="M62" s="71"/>
      <c r="N62" s="2"/>
    </row>
    <row r="63" spans="1:14" ht="22.5" customHeight="1">
      <c r="A63" s="6"/>
      <c r="B63" s="313"/>
      <c r="C63" s="59" t="s">
        <v>2</v>
      </c>
      <c r="D63" s="262"/>
      <c r="E63" s="263"/>
      <c r="F63" s="263"/>
      <c r="G63" s="264"/>
      <c r="H63" s="265">
        <f t="shared" si="3"/>
      </c>
      <c r="I63" s="266"/>
      <c r="J63" s="91" t="s">
        <v>2</v>
      </c>
      <c r="K63" s="60">
        <v>0</v>
      </c>
      <c r="L63" s="280"/>
      <c r="M63" s="71"/>
      <c r="N63" s="2"/>
    </row>
    <row r="64" spans="1:14" ht="22.5" customHeight="1">
      <c r="A64" s="6"/>
      <c r="B64" s="313"/>
      <c r="C64" s="59" t="s">
        <v>2</v>
      </c>
      <c r="D64" s="262"/>
      <c r="E64" s="263"/>
      <c r="F64" s="263"/>
      <c r="G64" s="264"/>
      <c r="H64" s="265">
        <f t="shared" si="3"/>
      </c>
      <c r="I64" s="266"/>
      <c r="J64" s="91" t="s">
        <v>2</v>
      </c>
      <c r="K64" s="60">
        <v>0</v>
      </c>
      <c r="L64" s="280"/>
      <c r="M64" s="71"/>
      <c r="N64" s="2"/>
    </row>
    <row r="65" spans="1:14" ht="22.5" customHeight="1">
      <c r="A65" s="6"/>
      <c r="B65" s="313"/>
      <c r="C65" s="59" t="s">
        <v>2</v>
      </c>
      <c r="D65" s="262"/>
      <c r="E65" s="263"/>
      <c r="F65" s="263"/>
      <c r="G65" s="264"/>
      <c r="H65" s="265">
        <f t="shared" si="3"/>
      </c>
      <c r="I65" s="266"/>
      <c r="J65" s="91" t="s">
        <v>2</v>
      </c>
      <c r="K65" s="60">
        <v>0</v>
      </c>
      <c r="L65" s="280"/>
      <c r="M65" s="71"/>
      <c r="N65" s="2"/>
    </row>
    <row r="66" spans="1:14" ht="22.5" customHeight="1">
      <c r="A66" s="6"/>
      <c r="B66" s="313"/>
      <c r="C66" s="59" t="s">
        <v>2</v>
      </c>
      <c r="D66" s="262"/>
      <c r="E66" s="263"/>
      <c r="F66" s="263"/>
      <c r="G66" s="264"/>
      <c r="H66" s="265">
        <f t="shared" si="3"/>
      </c>
      <c r="I66" s="266"/>
      <c r="J66" s="91" t="s">
        <v>2</v>
      </c>
      <c r="K66" s="60">
        <v>0</v>
      </c>
      <c r="L66" s="280"/>
      <c r="M66" s="71"/>
      <c r="N66" s="2"/>
    </row>
    <row r="67" spans="1:14" ht="22.5" customHeight="1">
      <c r="A67" s="6"/>
      <c r="B67" s="313"/>
      <c r="C67" s="59" t="s">
        <v>2</v>
      </c>
      <c r="D67" s="262"/>
      <c r="E67" s="263"/>
      <c r="F67" s="263"/>
      <c r="G67" s="264"/>
      <c r="H67" s="265">
        <f t="shared" si="3"/>
      </c>
      <c r="I67" s="266"/>
      <c r="J67" s="91" t="s">
        <v>2</v>
      </c>
      <c r="K67" s="60">
        <v>0</v>
      </c>
      <c r="L67" s="280"/>
      <c r="M67" s="71"/>
      <c r="N67" s="2"/>
    </row>
    <row r="68" spans="1:14" ht="22.5" customHeight="1">
      <c r="A68" s="6"/>
      <c r="B68" s="313"/>
      <c r="C68" s="59" t="s">
        <v>2</v>
      </c>
      <c r="D68" s="262"/>
      <c r="E68" s="263"/>
      <c r="F68" s="263"/>
      <c r="G68" s="264"/>
      <c r="H68" s="265">
        <f t="shared" si="3"/>
      </c>
      <c r="I68" s="266"/>
      <c r="J68" s="91" t="s">
        <v>2</v>
      </c>
      <c r="K68" s="60">
        <v>0</v>
      </c>
      <c r="L68" s="280"/>
      <c r="M68" s="71"/>
      <c r="N68" s="2"/>
    </row>
    <row r="69" spans="1:14" ht="22.5" customHeight="1">
      <c r="A69" s="6"/>
      <c r="B69" s="313"/>
      <c r="C69" s="59" t="s">
        <v>2</v>
      </c>
      <c r="D69" s="262"/>
      <c r="E69" s="263"/>
      <c r="F69" s="263"/>
      <c r="G69" s="264"/>
      <c r="H69" s="265">
        <f t="shared" si="3"/>
      </c>
      <c r="I69" s="266"/>
      <c r="J69" s="91" t="s">
        <v>2</v>
      </c>
      <c r="K69" s="60">
        <v>0</v>
      </c>
      <c r="L69" s="280"/>
      <c r="M69" s="71"/>
      <c r="N69" s="2"/>
    </row>
    <row r="70" spans="1:14" ht="22.5" customHeight="1">
      <c r="A70" s="6"/>
      <c r="B70" s="313"/>
      <c r="C70" s="59" t="s">
        <v>2</v>
      </c>
      <c r="D70" s="262"/>
      <c r="E70" s="263"/>
      <c r="F70" s="263"/>
      <c r="G70" s="264"/>
      <c r="H70" s="265">
        <f t="shared" si="3"/>
      </c>
      <c r="I70" s="266"/>
      <c r="J70" s="91" t="s">
        <v>2</v>
      </c>
      <c r="K70" s="60">
        <v>0</v>
      </c>
      <c r="L70" s="280"/>
      <c r="M70" s="71"/>
      <c r="N70" s="2"/>
    </row>
    <row r="71" spans="1:14" ht="22.5" customHeight="1">
      <c r="A71" s="6"/>
      <c r="B71" s="313"/>
      <c r="C71" s="59" t="s">
        <v>2</v>
      </c>
      <c r="D71" s="262"/>
      <c r="E71" s="263"/>
      <c r="F71" s="263"/>
      <c r="G71" s="264"/>
      <c r="H71" s="265">
        <f t="shared" si="3"/>
      </c>
      <c r="I71" s="266"/>
      <c r="J71" s="91" t="s">
        <v>2</v>
      </c>
      <c r="K71" s="60">
        <v>0</v>
      </c>
      <c r="L71" s="280"/>
      <c r="M71" s="71"/>
      <c r="N71" s="2"/>
    </row>
    <row r="72" spans="1:14" ht="22.5" customHeight="1">
      <c r="A72" s="6"/>
      <c r="B72" s="313"/>
      <c r="C72" s="59" t="s">
        <v>2</v>
      </c>
      <c r="D72" s="262"/>
      <c r="E72" s="263"/>
      <c r="F72" s="263"/>
      <c r="G72" s="264"/>
      <c r="H72" s="265">
        <f t="shared" si="3"/>
      </c>
      <c r="I72" s="266"/>
      <c r="J72" s="91" t="s">
        <v>2</v>
      </c>
      <c r="K72" s="60">
        <v>0</v>
      </c>
      <c r="L72" s="280"/>
      <c r="M72" s="71"/>
      <c r="N72" s="2"/>
    </row>
    <row r="73" spans="1:14" ht="22.5" customHeight="1">
      <c r="A73" s="6"/>
      <c r="B73" s="313"/>
      <c r="C73" s="59" t="s">
        <v>2</v>
      </c>
      <c r="D73" s="262"/>
      <c r="E73" s="263"/>
      <c r="F73" s="263"/>
      <c r="G73" s="264"/>
      <c r="H73" s="265">
        <f t="shared" si="3"/>
      </c>
      <c r="I73" s="266"/>
      <c r="J73" s="91" t="s">
        <v>2</v>
      </c>
      <c r="K73" s="60">
        <v>0</v>
      </c>
      <c r="L73" s="280"/>
      <c r="M73" s="71"/>
      <c r="N73" s="2"/>
    </row>
    <row r="74" spans="1:14" ht="22.5" customHeight="1">
      <c r="A74" s="6"/>
      <c r="B74" s="313"/>
      <c r="C74" s="59" t="s">
        <v>2</v>
      </c>
      <c r="D74" s="262"/>
      <c r="E74" s="263"/>
      <c r="F74" s="263"/>
      <c r="G74" s="264"/>
      <c r="H74" s="265">
        <f t="shared" si="3"/>
      </c>
      <c r="I74" s="266"/>
      <c r="J74" s="91" t="s">
        <v>2</v>
      </c>
      <c r="K74" s="60">
        <v>0</v>
      </c>
      <c r="L74" s="280"/>
      <c r="M74" s="71"/>
      <c r="N74" s="2"/>
    </row>
    <row r="75" spans="1:14" ht="22.5" customHeight="1" thickBot="1">
      <c r="A75" s="6"/>
      <c r="B75" s="313"/>
      <c r="C75" s="61" t="s">
        <v>2</v>
      </c>
      <c r="D75" s="315"/>
      <c r="E75" s="316"/>
      <c r="F75" s="316"/>
      <c r="G75" s="317"/>
      <c r="H75" s="332">
        <f t="shared" si="3"/>
      </c>
      <c r="I75" s="333"/>
      <c r="J75" s="92" t="s">
        <v>2</v>
      </c>
      <c r="K75" s="62">
        <v>0</v>
      </c>
      <c r="L75" s="280"/>
      <c r="M75" s="71"/>
      <c r="N75" s="2"/>
    </row>
    <row r="76" spans="1:14" ht="22.5" customHeight="1" hidden="1" thickBot="1">
      <c r="A76" s="6"/>
      <c r="B76" s="313"/>
      <c r="C76" s="330" t="s">
        <v>67</v>
      </c>
      <c r="D76" s="331"/>
      <c r="E76" s="331"/>
      <c r="F76" s="331"/>
      <c r="G76" s="331"/>
      <c r="H76" s="331"/>
      <c r="I76" s="331"/>
      <c r="J76" s="331"/>
      <c r="K76" s="48">
        <f>SUM(K55:K75)</f>
        <v>0</v>
      </c>
      <c r="L76" s="280"/>
      <c r="M76" s="71"/>
      <c r="N76" s="2"/>
    </row>
    <row r="77" spans="1:14" s="87" customFormat="1" ht="12" customHeight="1" thickBot="1">
      <c r="A77" s="6"/>
      <c r="B77" s="313"/>
      <c r="C77" s="283"/>
      <c r="D77" s="283"/>
      <c r="E77" s="283"/>
      <c r="F77" s="283"/>
      <c r="G77" s="283"/>
      <c r="H77" s="283"/>
      <c r="I77" s="283"/>
      <c r="J77" s="283"/>
      <c r="K77" s="283"/>
      <c r="L77" s="280"/>
      <c r="M77" s="71"/>
      <c r="N77" s="2"/>
    </row>
    <row r="78" spans="1:14" s="87" customFormat="1" ht="22.5" customHeight="1" thickBot="1" thickTop="1">
      <c r="A78" s="6"/>
      <c r="B78" s="313"/>
      <c r="C78" s="283"/>
      <c r="D78" s="283"/>
      <c r="E78" s="283"/>
      <c r="F78" s="283"/>
      <c r="G78" s="283"/>
      <c r="H78" s="283"/>
      <c r="I78" s="284"/>
      <c r="J78" s="324" t="s">
        <v>6</v>
      </c>
      <c r="K78" s="325"/>
      <c r="L78" s="280"/>
      <c r="M78" s="71"/>
      <c r="N78" s="2"/>
    </row>
    <row r="79" spans="1:14" s="87" customFormat="1" ht="12" customHeight="1" thickTop="1">
      <c r="A79" s="6"/>
      <c r="B79" s="314"/>
      <c r="C79" s="285"/>
      <c r="D79" s="285"/>
      <c r="E79" s="285"/>
      <c r="F79" s="285"/>
      <c r="G79" s="285"/>
      <c r="H79" s="285"/>
      <c r="I79" s="285"/>
      <c r="J79" s="285"/>
      <c r="K79" s="285"/>
      <c r="L79" s="281"/>
      <c r="M79" s="70"/>
      <c r="N79" s="2"/>
    </row>
    <row r="80" spans="1:14" s="87" customFormat="1" ht="15" customHeight="1">
      <c r="A80" s="2"/>
      <c r="B80" s="2"/>
      <c r="C80" s="2"/>
      <c r="D80" s="2"/>
      <c r="E80" s="2"/>
      <c r="F80" s="2"/>
      <c r="G80" s="2"/>
      <c r="H80" s="2"/>
      <c r="I80" s="2"/>
      <c r="J80" s="2"/>
      <c r="K80" s="2"/>
      <c r="L80" s="2"/>
      <c r="M80" s="71"/>
      <c r="N80" s="2"/>
    </row>
    <row r="81" spans="2:13" s="3" customFormat="1" ht="15">
      <c r="B81" s="277" t="str">
        <f>Balance!B50</f>
        <v>Arts Council of Wales: October 2014 v1.1</v>
      </c>
      <c r="C81" s="277"/>
      <c r="D81" s="277"/>
      <c r="E81" s="277" t="str">
        <f>Balance!C5</f>
        <v>Tailored Project Budget Template - Organisations</v>
      </c>
      <c r="F81" s="277"/>
      <c r="G81" s="277"/>
      <c r="H81" s="278" t="str">
        <f>Balance!E8</f>
        <v>Large Grant - Research and Development - EXCEPTION AUTHORISED</v>
      </c>
      <c r="I81" s="278"/>
      <c r="J81" s="278"/>
      <c r="K81" s="278"/>
      <c r="L81" s="278"/>
      <c r="M81" s="71"/>
    </row>
    <row r="82" spans="5:13" s="3" customFormat="1" ht="15">
      <c r="E82" s="121"/>
      <c r="M82" s="71"/>
    </row>
    <row r="83" s="3" customFormat="1" ht="15">
      <c r="M83" s="71"/>
    </row>
  </sheetData>
  <sheetProtection password="DF65" sheet="1" objects="1" scenarios="1" selectLockedCells="1"/>
  <mergeCells count="124">
    <mergeCell ref="B81:D81"/>
    <mergeCell ref="H74:I74"/>
    <mergeCell ref="H75:I75"/>
    <mergeCell ref="E26:J26"/>
    <mergeCell ref="E34:J34"/>
    <mergeCell ref="E42:J42"/>
    <mergeCell ref="E50:J50"/>
    <mergeCell ref="H68:I68"/>
    <mergeCell ref="H69:I69"/>
    <mergeCell ref="H70:I70"/>
    <mergeCell ref="H71:I71"/>
    <mergeCell ref="H59:I59"/>
    <mergeCell ref="H72:I72"/>
    <mergeCell ref="H73:I73"/>
    <mergeCell ref="H62:I62"/>
    <mergeCell ref="H63:I63"/>
    <mergeCell ref="H64:I64"/>
    <mergeCell ref="H61:I61"/>
    <mergeCell ref="H60:I60"/>
    <mergeCell ref="J78:K78"/>
    <mergeCell ref="H44:I44"/>
    <mergeCell ref="H45:I45"/>
    <mergeCell ref="H46:I46"/>
    <mergeCell ref="H39:I39"/>
    <mergeCell ref="H49:I49"/>
    <mergeCell ref="C51:J51"/>
    <mergeCell ref="C49:G49"/>
    <mergeCell ref="C52:J52"/>
    <mergeCell ref="C76:J76"/>
    <mergeCell ref="H40:I40"/>
    <mergeCell ref="C18:J18"/>
    <mergeCell ref="C19:J19"/>
    <mergeCell ref="C20:J20"/>
    <mergeCell ref="H28:I28"/>
    <mergeCell ref="H29:I29"/>
    <mergeCell ref="C23:J23"/>
    <mergeCell ref="C25:J25"/>
    <mergeCell ref="C24:J24"/>
    <mergeCell ref="B4:B79"/>
    <mergeCell ref="C29:G29"/>
    <mergeCell ref="D73:G73"/>
    <mergeCell ref="D74:G74"/>
    <mergeCell ref="D75:G75"/>
    <mergeCell ref="D66:G66"/>
    <mergeCell ref="D67:G67"/>
    <mergeCell ref="D55:G55"/>
    <mergeCell ref="D69:G69"/>
    <mergeCell ref="D71:G71"/>
    <mergeCell ref="D70:G70"/>
    <mergeCell ref="D62:G62"/>
    <mergeCell ref="D63:G63"/>
    <mergeCell ref="D61:G61"/>
    <mergeCell ref="D68:G68"/>
    <mergeCell ref="D65:G65"/>
    <mergeCell ref="C6:K6"/>
    <mergeCell ref="D72:G72"/>
    <mergeCell ref="D54:K54"/>
    <mergeCell ref="H58:I58"/>
    <mergeCell ref="D60:G60"/>
    <mergeCell ref="H65:I65"/>
    <mergeCell ref="H66:I66"/>
    <mergeCell ref="H67:I67"/>
    <mergeCell ref="H56:I56"/>
    <mergeCell ref="J10:K10"/>
    <mergeCell ref="J12:K12"/>
    <mergeCell ref="C32:G32"/>
    <mergeCell ref="C10:D10"/>
    <mergeCell ref="C12:H12"/>
    <mergeCell ref="C14:K14"/>
    <mergeCell ref="H31:I31"/>
    <mergeCell ref="H32:I32"/>
    <mergeCell ref="C30:G30"/>
    <mergeCell ref="C22:J22"/>
    <mergeCell ref="C28:G28"/>
    <mergeCell ref="C15:J15"/>
    <mergeCell ref="H33:I33"/>
    <mergeCell ref="D59:G59"/>
    <mergeCell ref="C43:K43"/>
    <mergeCell ref="C40:G40"/>
    <mergeCell ref="H55:I55"/>
    <mergeCell ref="C45:G45"/>
    <mergeCell ref="C48:G48"/>
    <mergeCell ref="H36:I36"/>
    <mergeCell ref="H47:I47"/>
    <mergeCell ref="H37:I37"/>
    <mergeCell ref="C16:J16"/>
    <mergeCell ref="C33:G33"/>
    <mergeCell ref="H30:I30"/>
    <mergeCell ref="C38:G38"/>
    <mergeCell ref="C31:G31"/>
    <mergeCell ref="C17:J17"/>
    <mergeCell ref="C27:J27"/>
    <mergeCell ref="C21:J21"/>
    <mergeCell ref="H38:I38"/>
    <mergeCell ref="C79:K79"/>
    <mergeCell ref="H7:K7"/>
    <mergeCell ref="D7:E7"/>
    <mergeCell ref="H8:K8"/>
    <mergeCell ref="C39:G39"/>
    <mergeCell ref="C46:G46"/>
    <mergeCell ref="D64:G64"/>
    <mergeCell ref="C35:J35"/>
    <mergeCell ref="C36:G36"/>
    <mergeCell ref="H48:I48"/>
    <mergeCell ref="C41:G41"/>
    <mergeCell ref="C44:G44"/>
    <mergeCell ref="D56:G56"/>
    <mergeCell ref="E81:G81"/>
    <mergeCell ref="H81:L81"/>
    <mergeCell ref="L4:L79"/>
    <mergeCell ref="C53:K53"/>
    <mergeCell ref="C77:K77"/>
    <mergeCell ref="D57:G57"/>
    <mergeCell ref="C78:I78"/>
    <mergeCell ref="D58:G58"/>
    <mergeCell ref="H57:I57"/>
    <mergeCell ref="C4:K4"/>
    <mergeCell ref="H41:I41"/>
    <mergeCell ref="C9:K9"/>
    <mergeCell ref="C11:K11"/>
    <mergeCell ref="C13:K13"/>
    <mergeCell ref="C37:G37"/>
    <mergeCell ref="C47:G47"/>
    <mergeCell ref="C5:H5"/>
  </mergeCells>
  <conditionalFormatting sqref="J12:K12">
    <cfRule type="cellIs" priority="12" dxfId="47" operator="equal" stopIfTrue="1">
      <formula>"Additional income heading not selected"</formula>
    </cfRule>
    <cfRule type="cellIs" priority="13" dxfId="46" operator="equal" stopIfTrue="1">
      <formula>"All relevant headings selected"</formula>
    </cfRule>
  </conditionalFormatting>
  <conditionalFormatting sqref="J10:K10">
    <cfRule type="cellIs" priority="8" dxfId="47" operator="equal">
      <formula>"Above the limit"</formula>
    </cfRule>
    <cfRule type="cellIs" priority="9" dxfId="46" operator="equal">
      <formula>"Within the limit"</formula>
    </cfRule>
  </conditionalFormatting>
  <conditionalFormatting sqref="P28">
    <cfRule type="cellIs" priority="7" dxfId="50" operator="equal" stopIfTrue="1">
      <formula>"Is this confirmed in writing?"</formula>
    </cfRule>
  </conditionalFormatting>
  <conditionalFormatting sqref="H28:I28">
    <cfRule type="cellIs" priority="6" dxfId="50" operator="equal" stopIfTrue="1">
      <formula>"Is this confirmed in writing?"</formula>
    </cfRule>
  </conditionalFormatting>
  <conditionalFormatting sqref="H29:I29">
    <cfRule type="cellIs" priority="5" dxfId="50" operator="equal" stopIfTrue="1">
      <formula>"Is this confirmed in writing?"</formula>
    </cfRule>
  </conditionalFormatting>
  <conditionalFormatting sqref="H30:I33">
    <cfRule type="cellIs" priority="4" dxfId="50" operator="equal" stopIfTrue="1">
      <formula>"Is this confirmed in writing?"</formula>
    </cfRule>
  </conditionalFormatting>
  <conditionalFormatting sqref="H36:I41">
    <cfRule type="cellIs" priority="3" dxfId="50" operator="equal" stopIfTrue="1">
      <formula>"Is this confirmed in writing?"</formula>
    </cfRule>
  </conditionalFormatting>
  <conditionalFormatting sqref="H44:I49">
    <cfRule type="cellIs" priority="2" dxfId="50" operator="equal" stopIfTrue="1">
      <formula>"Is this confirmed in writing?"</formula>
    </cfRule>
  </conditionalFormatting>
  <conditionalFormatting sqref="H55:I75">
    <cfRule type="cellIs" priority="1" dxfId="50" operator="equal" stopIfTrue="1">
      <formula>"Is this confirmed in writing?"</formula>
    </cfRule>
  </conditionalFormatting>
  <dataValidations count="2">
    <dataValidation type="list" allowBlank="1" showInputMessage="1" showErrorMessage="1" prompt="Please select Yes or No" sqref="J28:J33 J36:J41 J44:J49 J55:J75">
      <formula1>$M$28:$M$30</formula1>
    </dataValidation>
    <dataValidation type="list" allowBlank="1" showInputMessage="1" showErrorMessage="1" prompt="Please select Income heading" sqref="C55:C75">
      <formula1>$M$55:$M$60</formula1>
    </dataValidation>
  </dataValidations>
  <hyperlinks>
    <hyperlink ref="E2" location="Expenditure!A1" display="Expenditure"/>
    <hyperlink ref="J78:K78" location="Balance!A1" display="Finished"/>
    <hyperlink ref="H2" location="Checklist!A1" display="Checklist"/>
    <hyperlink ref="C2" location="Balance!A1" display="Balance"/>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3.xml><?xml version="1.0" encoding="utf-8"?>
<worksheet xmlns="http://schemas.openxmlformats.org/spreadsheetml/2006/main" xmlns:r="http://schemas.openxmlformats.org/officeDocument/2006/relationships">
  <sheetPr>
    <pageSetUpPr fitToPage="1"/>
  </sheetPr>
  <dimension ref="A1:O136"/>
  <sheetViews>
    <sheetView showGridLines="0" zoomScale="70" zoomScaleNormal="70" zoomScalePageLayoutView="0" workbookViewId="0" topLeftCell="A1">
      <selection activeCell="C42" sqref="C42:J42"/>
    </sheetView>
  </sheetViews>
  <sheetFormatPr defaultColWidth="9.140625" defaultRowHeight="15"/>
  <cols>
    <col min="1" max="2" width="2.7109375" style="9" customWidth="1"/>
    <col min="3" max="3" width="38.28125" style="9" customWidth="1"/>
    <col min="4" max="4" width="25.7109375" style="9" customWidth="1"/>
    <col min="5" max="5" width="13.28125" style="9" customWidth="1"/>
    <col min="6" max="6" width="2.7109375" style="9" customWidth="1"/>
    <col min="7" max="7" width="33.421875" style="9" customWidth="1"/>
    <col min="8" max="8" width="21.140625" style="9" customWidth="1"/>
    <col min="9" max="9" width="2.7109375" style="9" customWidth="1"/>
    <col min="10" max="10" width="32.7109375" style="9" customWidth="1"/>
    <col min="11" max="11" width="10.7109375" style="112" customWidth="1"/>
    <col min="12" max="12" width="21.28125" style="9" customWidth="1"/>
    <col min="13" max="13" width="2.7109375" style="9" customWidth="1"/>
    <col min="14" max="14" width="30.421875" style="74" hidden="1" customWidth="1"/>
    <col min="15" max="15" width="2.7109375" style="9" customWidth="1"/>
    <col min="16" max="16384" width="9.140625" style="9" customWidth="1"/>
  </cols>
  <sheetData>
    <row r="1" spans="1:15" ht="12" customHeight="1" thickBot="1">
      <c r="A1" s="13"/>
      <c r="B1" s="10"/>
      <c r="C1" s="10"/>
      <c r="D1" s="10"/>
      <c r="E1" s="10"/>
      <c r="F1" s="10"/>
      <c r="G1" s="10"/>
      <c r="H1" s="10"/>
      <c r="I1" s="10"/>
      <c r="J1" s="10"/>
      <c r="K1" s="10"/>
      <c r="L1" s="10"/>
      <c r="M1" s="10"/>
      <c r="N1" s="73"/>
      <c r="O1" s="10"/>
    </row>
    <row r="2" spans="1:15" s="21" customFormat="1" ht="27" customHeight="1" thickBot="1" thickTop="1">
      <c r="A2" s="17"/>
      <c r="B2" s="17"/>
      <c r="C2" s="93" t="s">
        <v>5</v>
      </c>
      <c r="D2" s="35"/>
      <c r="E2" s="10"/>
      <c r="F2" s="10"/>
      <c r="G2" s="94" t="s">
        <v>3</v>
      </c>
      <c r="H2" s="20"/>
      <c r="I2" s="20"/>
      <c r="J2" s="94" t="s">
        <v>7</v>
      </c>
      <c r="K2" s="125"/>
      <c r="L2" s="10"/>
      <c r="M2" s="17"/>
      <c r="N2" s="67" t="s">
        <v>22</v>
      </c>
      <c r="O2" s="20"/>
    </row>
    <row r="3" spans="1:15" ht="12" customHeight="1" thickTop="1">
      <c r="A3" s="5"/>
      <c r="B3" s="5"/>
      <c r="C3" s="5"/>
      <c r="D3" s="5"/>
      <c r="E3" s="5"/>
      <c r="F3" s="5"/>
      <c r="G3" s="5"/>
      <c r="H3" s="5"/>
      <c r="I3" s="5"/>
      <c r="J3" s="5"/>
      <c r="K3" s="5"/>
      <c r="L3" s="5"/>
      <c r="M3" s="5"/>
      <c r="N3" s="69"/>
      <c r="O3" s="8"/>
    </row>
    <row r="4" spans="1:15" ht="12" customHeight="1" thickBot="1">
      <c r="A4" s="2"/>
      <c r="B4" s="312"/>
      <c r="C4" s="267"/>
      <c r="D4" s="267"/>
      <c r="E4" s="267"/>
      <c r="F4" s="267"/>
      <c r="G4" s="267"/>
      <c r="H4" s="267"/>
      <c r="I4" s="267"/>
      <c r="J4" s="267"/>
      <c r="K4" s="267"/>
      <c r="L4" s="267"/>
      <c r="M4" s="279"/>
      <c r="N4" s="70"/>
      <c r="O4" s="2"/>
    </row>
    <row r="5" spans="1:15" ht="36" customHeight="1" thickBot="1">
      <c r="A5" s="2"/>
      <c r="B5" s="313"/>
      <c r="C5" s="352" t="s">
        <v>29</v>
      </c>
      <c r="D5" s="353"/>
      <c r="E5" s="353"/>
      <c r="F5" s="353"/>
      <c r="G5" s="353"/>
      <c r="H5" s="354"/>
      <c r="I5" s="100"/>
      <c r="J5" s="145" t="s">
        <v>124</v>
      </c>
      <c r="K5" s="134"/>
      <c r="L5" s="134"/>
      <c r="M5" s="280"/>
      <c r="N5" s="71"/>
      <c r="O5" s="2"/>
    </row>
    <row r="6" spans="1:15" ht="12" customHeight="1" thickBot="1">
      <c r="A6" s="2"/>
      <c r="B6" s="313"/>
      <c r="C6" s="308"/>
      <c r="D6" s="308"/>
      <c r="E6" s="308"/>
      <c r="F6" s="308"/>
      <c r="G6" s="308"/>
      <c r="H6" s="308"/>
      <c r="I6" s="308"/>
      <c r="J6" s="308"/>
      <c r="K6" s="308"/>
      <c r="L6" s="308"/>
      <c r="M6" s="280"/>
      <c r="N6" s="71"/>
      <c r="O6" s="2"/>
    </row>
    <row r="7" spans="1:15" ht="19.5" customHeight="1">
      <c r="A7" s="2"/>
      <c r="B7" s="313"/>
      <c r="C7" s="42" t="s">
        <v>32</v>
      </c>
      <c r="D7" s="288">
        <f>Balance!E26</f>
        <v>0</v>
      </c>
      <c r="E7" s="288"/>
      <c r="F7" s="97"/>
      <c r="G7" s="97" t="s">
        <v>56</v>
      </c>
      <c r="H7" s="286">
        <f>Balance!E30</f>
        <v>0</v>
      </c>
      <c r="I7" s="286"/>
      <c r="J7" s="286"/>
      <c r="K7" s="286"/>
      <c r="L7" s="287"/>
      <c r="M7" s="280"/>
      <c r="N7" s="71"/>
      <c r="O7" s="2"/>
    </row>
    <row r="8" spans="1:15" ht="19.5" customHeight="1" thickBot="1">
      <c r="A8" s="2"/>
      <c r="B8" s="313"/>
      <c r="C8" s="42" t="s">
        <v>18</v>
      </c>
      <c r="D8" s="108">
        <f>Balance!E32</f>
        <v>0</v>
      </c>
      <c r="E8" s="96"/>
      <c r="F8" s="97"/>
      <c r="G8" s="97" t="s">
        <v>17</v>
      </c>
      <c r="H8" s="289" t="str">
        <f>Balance!E8</f>
        <v>Large Grant - Research and Development - EXCEPTION AUTHORISED</v>
      </c>
      <c r="I8" s="289"/>
      <c r="J8" s="289"/>
      <c r="K8" s="289"/>
      <c r="L8" s="290"/>
      <c r="M8" s="280"/>
      <c r="N8" s="71"/>
      <c r="O8" s="2"/>
    </row>
    <row r="9" spans="1:15" ht="12" customHeight="1">
      <c r="A9" s="2"/>
      <c r="B9" s="313"/>
      <c r="C9" s="268"/>
      <c r="D9" s="268"/>
      <c r="E9" s="268"/>
      <c r="F9" s="268"/>
      <c r="G9" s="268"/>
      <c r="H9" s="268"/>
      <c r="I9" s="268"/>
      <c r="J9" s="268"/>
      <c r="K9" s="268"/>
      <c r="L9" s="268"/>
      <c r="M9" s="280"/>
      <c r="N9" s="71"/>
      <c r="O9" s="2"/>
    </row>
    <row r="10" spans="1:15" ht="22.5" customHeight="1">
      <c r="A10" s="2"/>
      <c r="B10" s="313"/>
      <c r="C10" s="226" t="s">
        <v>110</v>
      </c>
      <c r="D10" s="226"/>
      <c r="E10" s="116">
        <v>0.2</v>
      </c>
      <c r="F10" s="101"/>
      <c r="G10" s="46" t="s">
        <v>57</v>
      </c>
      <c r="H10" s="41">
        <f>IF(L75=0,0,SUM(L71/L75))</f>
        <v>0</v>
      </c>
      <c r="I10" s="104"/>
      <c r="J10" s="360" t="str">
        <f>IF(L75=0,"Within the limit",IF((L71/L75)&lt;=E10,"Within the limit","Above the limit"))</f>
        <v>Within the limit</v>
      </c>
      <c r="K10" s="360"/>
      <c r="L10" s="360"/>
      <c r="M10" s="280"/>
      <c r="N10" s="71"/>
      <c r="O10" s="2"/>
    </row>
    <row r="11" spans="1:15" ht="12" customHeight="1">
      <c r="A11" s="2"/>
      <c r="B11" s="313"/>
      <c r="C11" s="269"/>
      <c r="D11" s="269"/>
      <c r="E11" s="269"/>
      <c r="F11" s="269"/>
      <c r="G11" s="269"/>
      <c r="H11" s="269"/>
      <c r="I11" s="269"/>
      <c r="J11" s="269"/>
      <c r="K11" s="269"/>
      <c r="L11" s="269"/>
      <c r="M11" s="280"/>
      <c r="N11" s="71"/>
      <c r="O11" s="2"/>
    </row>
    <row r="12" spans="1:15" ht="22.5" customHeight="1" hidden="1">
      <c r="A12" s="2"/>
      <c r="B12" s="313"/>
      <c r="C12" s="226" t="s">
        <v>159</v>
      </c>
      <c r="D12" s="226"/>
      <c r="E12" s="117">
        <v>2000</v>
      </c>
      <c r="F12" s="105"/>
      <c r="G12" s="46" t="s">
        <v>111</v>
      </c>
      <c r="H12" s="44">
        <f>SUM(L55)</f>
        <v>0</v>
      </c>
      <c r="I12" s="103"/>
      <c r="J12" s="360" t="str">
        <f>IF((L55)&lt;=E12,"Within the limit","Above the limit")</f>
        <v>Within the limit</v>
      </c>
      <c r="K12" s="360"/>
      <c r="L12" s="360"/>
      <c r="M12" s="280"/>
      <c r="N12" s="393" t="s">
        <v>114</v>
      </c>
      <c r="O12" s="2"/>
    </row>
    <row r="13" spans="1:15" ht="12" customHeight="1" hidden="1">
      <c r="A13" s="2"/>
      <c r="B13" s="313"/>
      <c r="C13" s="269"/>
      <c r="D13" s="269"/>
      <c r="E13" s="269"/>
      <c r="F13" s="269"/>
      <c r="G13" s="269"/>
      <c r="H13" s="269"/>
      <c r="I13" s="269"/>
      <c r="J13" s="269"/>
      <c r="K13" s="269"/>
      <c r="L13" s="269"/>
      <c r="M13" s="280"/>
      <c r="N13" s="393"/>
      <c r="O13" s="2"/>
    </row>
    <row r="14" spans="1:15" s="98" customFormat="1" ht="21.75" customHeight="1">
      <c r="A14" s="2"/>
      <c r="B14" s="313"/>
      <c r="C14" s="359" t="s">
        <v>137</v>
      </c>
      <c r="D14" s="359"/>
      <c r="E14" s="150">
        <v>0.05</v>
      </c>
      <c r="F14" s="151"/>
      <c r="G14" s="152" t="s">
        <v>138</v>
      </c>
      <c r="H14" s="153">
        <f>IF(L74=0,0,SUM(L74/L75))</f>
        <v>0</v>
      </c>
      <c r="I14" s="141"/>
      <c r="J14" s="358" t="str">
        <f>IF(L74=0,"Don't forget your Contingency",IF((N74)&lt;=E14,"Below 5%","Above 5%"))</f>
        <v>Don't forget your Contingency</v>
      </c>
      <c r="K14" s="358"/>
      <c r="L14" s="358"/>
      <c r="M14" s="280"/>
      <c r="N14" s="71"/>
      <c r="O14" s="2"/>
    </row>
    <row r="15" spans="1:15" s="98" customFormat="1" ht="12" customHeight="1">
      <c r="A15" s="2"/>
      <c r="B15" s="313"/>
      <c r="C15" s="269"/>
      <c r="D15" s="269"/>
      <c r="E15" s="269"/>
      <c r="F15" s="269"/>
      <c r="G15" s="269"/>
      <c r="H15" s="269"/>
      <c r="I15" s="269"/>
      <c r="J15" s="269"/>
      <c r="K15" s="269"/>
      <c r="L15" s="269"/>
      <c r="M15" s="280"/>
      <c r="N15" s="71"/>
      <c r="O15" s="2"/>
    </row>
    <row r="16" spans="1:15" s="112" customFormat="1" ht="21.75" customHeight="1">
      <c r="A16" s="2"/>
      <c r="B16" s="313"/>
      <c r="C16" s="359" t="s">
        <v>119</v>
      </c>
      <c r="D16" s="359"/>
      <c r="E16" s="359"/>
      <c r="F16" s="359"/>
      <c r="G16" s="359"/>
      <c r="H16" s="359"/>
      <c r="I16" s="141"/>
      <c r="J16" s="119">
        <f>COUNTIF(K22:K98,"Above 5%"&amp;"")</f>
        <v>0</v>
      </c>
      <c r="K16" s="392" t="s">
        <v>121</v>
      </c>
      <c r="L16" s="392"/>
      <c r="M16" s="280"/>
      <c r="N16" s="71"/>
      <c r="O16" s="2"/>
    </row>
    <row r="17" spans="1:15" s="112" customFormat="1" ht="12" customHeight="1">
      <c r="A17" s="2"/>
      <c r="B17" s="313"/>
      <c r="C17" s="269"/>
      <c r="D17" s="269"/>
      <c r="E17" s="269"/>
      <c r="F17" s="269"/>
      <c r="G17" s="269"/>
      <c r="H17" s="269"/>
      <c r="I17" s="269"/>
      <c r="J17" s="269"/>
      <c r="K17" s="269"/>
      <c r="L17" s="269"/>
      <c r="M17" s="280"/>
      <c r="N17" s="71"/>
      <c r="O17" s="2"/>
    </row>
    <row r="18" spans="1:15" ht="22.5" customHeight="1">
      <c r="A18" s="2"/>
      <c r="B18" s="313"/>
      <c r="C18" s="304" t="s">
        <v>139</v>
      </c>
      <c r="D18" s="304"/>
      <c r="E18" s="304"/>
      <c r="F18" s="304"/>
      <c r="G18" s="304"/>
      <c r="H18" s="304"/>
      <c r="I18" s="154"/>
      <c r="J18" s="360" t="str">
        <f>IF(SUMIF(C78:C98,N78,L78:L98)&gt;0,"Additional expenditure heading not selected","All relevant headings selected")</f>
        <v>All relevant headings selected</v>
      </c>
      <c r="K18" s="360"/>
      <c r="L18" s="360"/>
      <c r="M18" s="280"/>
      <c r="N18" s="71"/>
      <c r="O18" s="2"/>
    </row>
    <row r="19" spans="1:15" ht="12" customHeight="1" thickBot="1">
      <c r="A19" s="10"/>
      <c r="B19" s="313"/>
      <c r="C19" s="270"/>
      <c r="D19" s="270"/>
      <c r="E19" s="270"/>
      <c r="F19" s="270"/>
      <c r="G19" s="270"/>
      <c r="H19" s="270"/>
      <c r="I19" s="270"/>
      <c r="J19" s="270"/>
      <c r="K19" s="270"/>
      <c r="L19" s="270"/>
      <c r="M19" s="280"/>
      <c r="N19" s="71"/>
      <c r="O19" s="2"/>
    </row>
    <row r="20" spans="1:15" ht="36" customHeight="1">
      <c r="A20" s="10"/>
      <c r="B20" s="313"/>
      <c r="C20" s="305" t="s">
        <v>82</v>
      </c>
      <c r="D20" s="306"/>
      <c r="E20" s="306"/>
      <c r="F20" s="306"/>
      <c r="G20" s="306"/>
      <c r="H20" s="306"/>
      <c r="I20" s="306"/>
      <c r="J20" s="306"/>
      <c r="K20" s="306"/>
      <c r="L20" s="307"/>
      <c r="M20" s="280"/>
      <c r="N20" s="71"/>
      <c r="O20" s="2"/>
    </row>
    <row r="21" spans="1:15" ht="22.5" customHeight="1">
      <c r="A21" s="10"/>
      <c r="B21" s="313"/>
      <c r="C21" s="362" t="s">
        <v>148</v>
      </c>
      <c r="D21" s="363"/>
      <c r="E21" s="363"/>
      <c r="F21" s="363"/>
      <c r="G21" s="363"/>
      <c r="H21" s="363"/>
      <c r="I21" s="363"/>
      <c r="J21" s="363"/>
      <c r="K21" s="155"/>
      <c r="L21" s="156"/>
      <c r="M21" s="280"/>
      <c r="N21" s="71"/>
      <c r="O21" s="2"/>
    </row>
    <row r="22" spans="1:15" ht="22.5" customHeight="1">
      <c r="A22" s="10"/>
      <c r="B22" s="313"/>
      <c r="C22" s="336"/>
      <c r="D22" s="337"/>
      <c r="E22" s="337"/>
      <c r="F22" s="337"/>
      <c r="G22" s="337"/>
      <c r="H22" s="337"/>
      <c r="I22" s="337"/>
      <c r="J22" s="338"/>
      <c r="K22" s="130">
        <f>IF(L22&gt;0,IF((L22/$L$75)&gt;0.05,"Above 5%",""),"")</f>
      </c>
      <c r="L22" s="52">
        <v>0</v>
      </c>
      <c r="M22" s="280"/>
      <c r="N22" s="71"/>
      <c r="O22" s="2"/>
    </row>
    <row r="23" spans="1:15" ht="22.5" customHeight="1">
      <c r="A23" s="10"/>
      <c r="B23" s="313"/>
      <c r="C23" s="339"/>
      <c r="D23" s="340"/>
      <c r="E23" s="340"/>
      <c r="F23" s="340"/>
      <c r="G23" s="340"/>
      <c r="H23" s="340"/>
      <c r="I23" s="340"/>
      <c r="J23" s="341"/>
      <c r="K23" s="130">
        <f aca="true" t="shared" si="0" ref="K23:K29">IF(L23&gt;0,IF((L23/$L$75)&gt;0.05,"Above 5%",""),"")</f>
      </c>
      <c r="L23" s="52">
        <v>0</v>
      </c>
      <c r="M23" s="280"/>
      <c r="N23" s="71"/>
      <c r="O23" s="2"/>
    </row>
    <row r="24" spans="1:15" ht="22.5" customHeight="1">
      <c r="A24" s="10"/>
      <c r="B24" s="313"/>
      <c r="C24" s="336"/>
      <c r="D24" s="337"/>
      <c r="E24" s="337"/>
      <c r="F24" s="337"/>
      <c r="G24" s="337"/>
      <c r="H24" s="337"/>
      <c r="I24" s="337"/>
      <c r="J24" s="338"/>
      <c r="K24" s="130">
        <f t="shared" si="0"/>
      </c>
      <c r="L24" s="52">
        <v>0</v>
      </c>
      <c r="M24" s="280"/>
      <c r="N24" s="71"/>
      <c r="O24" s="2"/>
    </row>
    <row r="25" spans="1:15" ht="22.5" customHeight="1">
      <c r="A25" s="10"/>
      <c r="B25" s="313"/>
      <c r="C25" s="339"/>
      <c r="D25" s="340"/>
      <c r="E25" s="340"/>
      <c r="F25" s="340"/>
      <c r="G25" s="340"/>
      <c r="H25" s="340"/>
      <c r="I25" s="340"/>
      <c r="J25" s="341"/>
      <c r="K25" s="130">
        <f t="shared" si="0"/>
      </c>
      <c r="L25" s="52">
        <v>0</v>
      </c>
      <c r="M25" s="280"/>
      <c r="N25" s="71"/>
      <c r="O25" s="2"/>
    </row>
    <row r="26" spans="1:15" ht="22.5" customHeight="1">
      <c r="A26" s="10"/>
      <c r="B26" s="313"/>
      <c r="C26" s="339"/>
      <c r="D26" s="340"/>
      <c r="E26" s="340"/>
      <c r="F26" s="340"/>
      <c r="G26" s="340"/>
      <c r="H26" s="340"/>
      <c r="I26" s="340"/>
      <c r="J26" s="341"/>
      <c r="K26" s="130">
        <f t="shared" si="0"/>
      </c>
      <c r="L26" s="52">
        <v>0</v>
      </c>
      <c r="M26" s="280"/>
      <c r="N26" s="71"/>
      <c r="O26" s="2"/>
    </row>
    <row r="27" spans="1:15" ht="22.5" customHeight="1">
      <c r="A27" s="10"/>
      <c r="B27" s="313"/>
      <c r="C27" s="339"/>
      <c r="D27" s="340"/>
      <c r="E27" s="340"/>
      <c r="F27" s="340"/>
      <c r="G27" s="340"/>
      <c r="H27" s="340"/>
      <c r="I27" s="340"/>
      <c r="J27" s="341"/>
      <c r="K27" s="130">
        <f t="shared" si="0"/>
      </c>
      <c r="L27" s="52">
        <v>0</v>
      </c>
      <c r="M27" s="280"/>
      <c r="N27" s="71"/>
      <c r="O27" s="2"/>
    </row>
    <row r="28" spans="1:15" ht="22.5" customHeight="1">
      <c r="A28" s="10"/>
      <c r="B28" s="313"/>
      <c r="C28" s="339"/>
      <c r="D28" s="340"/>
      <c r="E28" s="340"/>
      <c r="F28" s="340"/>
      <c r="G28" s="340"/>
      <c r="H28" s="340"/>
      <c r="I28" s="340"/>
      <c r="J28" s="341"/>
      <c r="K28" s="130">
        <f t="shared" si="0"/>
      </c>
      <c r="L28" s="52">
        <v>0</v>
      </c>
      <c r="M28" s="280"/>
      <c r="N28" s="71"/>
      <c r="O28" s="2"/>
    </row>
    <row r="29" spans="1:15" ht="22.5" customHeight="1">
      <c r="A29" s="10"/>
      <c r="B29" s="313"/>
      <c r="C29" s="389"/>
      <c r="D29" s="390"/>
      <c r="E29" s="390"/>
      <c r="F29" s="390"/>
      <c r="G29" s="390"/>
      <c r="H29" s="390"/>
      <c r="I29" s="390"/>
      <c r="J29" s="391"/>
      <c r="K29" s="130">
        <f t="shared" si="0"/>
      </c>
      <c r="L29" s="52">
        <v>0</v>
      </c>
      <c r="M29" s="280"/>
      <c r="N29" s="71"/>
      <c r="O29" s="2"/>
    </row>
    <row r="30" spans="1:15" ht="22.5" customHeight="1" thickBot="1">
      <c r="A30" s="10"/>
      <c r="B30" s="313"/>
      <c r="C30" s="157"/>
      <c r="D30" s="349" t="s">
        <v>149</v>
      </c>
      <c r="E30" s="349"/>
      <c r="F30" s="349"/>
      <c r="G30" s="349"/>
      <c r="H30" s="349"/>
      <c r="I30" s="349"/>
      <c r="J30" s="349"/>
      <c r="K30" s="158"/>
      <c r="L30" s="49">
        <f>SUM(L22:L29)+SUMIF(C78:C98,N79,L78:L98)</f>
        <v>0</v>
      </c>
      <c r="M30" s="280"/>
      <c r="N30" s="71"/>
      <c r="O30" s="2"/>
    </row>
    <row r="31" spans="1:15" ht="22.5" customHeight="1">
      <c r="A31" s="10"/>
      <c r="B31" s="313"/>
      <c r="C31" s="344" t="s">
        <v>9</v>
      </c>
      <c r="D31" s="345"/>
      <c r="E31" s="345"/>
      <c r="F31" s="345"/>
      <c r="G31" s="345"/>
      <c r="H31" s="345"/>
      <c r="I31" s="345"/>
      <c r="J31" s="345"/>
      <c r="K31" s="159"/>
      <c r="L31" s="160"/>
      <c r="M31" s="280"/>
      <c r="N31" s="71"/>
      <c r="O31" s="2"/>
    </row>
    <row r="32" spans="1:15" ht="22.5" customHeight="1">
      <c r="A32" s="10"/>
      <c r="B32" s="313"/>
      <c r="C32" s="367"/>
      <c r="D32" s="368"/>
      <c r="E32" s="368"/>
      <c r="F32" s="368"/>
      <c r="G32" s="368"/>
      <c r="H32" s="368"/>
      <c r="I32" s="368"/>
      <c r="J32" s="369"/>
      <c r="K32" s="130">
        <f aca="true" t="shared" si="1" ref="K32:K37">IF(L32&gt;0,IF((L32/$L$75)&gt;0.05,"Above 5%",""),"")</f>
      </c>
      <c r="L32" s="52">
        <v>0</v>
      </c>
      <c r="M32" s="280"/>
      <c r="N32" s="71"/>
      <c r="O32" s="2"/>
    </row>
    <row r="33" spans="1:15" ht="22.5" customHeight="1">
      <c r="A33" s="10"/>
      <c r="B33" s="313"/>
      <c r="C33" s="367"/>
      <c r="D33" s="368"/>
      <c r="E33" s="368"/>
      <c r="F33" s="368"/>
      <c r="G33" s="368"/>
      <c r="H33" s="368"/>
      <c r="I33" s="368"/>
      <c r="J33" s="369"/>
      <c r="K33" s="130">
        <f t="shared" si="1"/>
      </c>
      <c r="L33" s="52">
        <v>0</v>
      </c>
      <c r="M33" s="280"/>
      <c r="N33" s="71"/>
      <c r="O33" s="2"/>
    </row>
    <row r="34" spans="1:15" ht="22.5" customHeight="1">
      <c r="A34" s="10"/>
      <c r="B34" s="313"/>
      <c r="C34" s="367"/>
      <c r="D34" s="368"/>
      <c r="E34" s="368"/>
      <c r="F34" s="368"/>
      <c r="G34" s="368"/>
      <c r="H34" s="368"/>
      <c r="I34" s="368"/>
      <c r="J34" s="369"/>
      <c r="K34" s="130">
        <f t="shared" si="1"/>
      </c>
      <c r="L34" s="52">
        <v>0</v>
      </c>
      <c r="M34" s="280"/>
      <c r="N34" s="71"/>
      <c r="O34" s="2"/>
    </row>
    <row r="35" spans="1:15" ht="22.5" customHeight="1">
      <c r="A35" s="10"/>
      <c r="B35" s="313"/>
      <c r="C35" s="367"/>
      <c r="D35" s="368"/>
      <c r="E35" s="368"/>
      <c r="F35" s="368"/>
      <c r="G35" s="368"/>
      <c r="H35" s="368"/>
      <c r="I35" s="368"/>
      <c r="J35" s="369"/>
      <c r="K35" s="130">
        <f t="shared" si="1"/>
      </c>
      <c r="L35" s="52">
        <v>0</v>
      </c>
      <c r="M35" s="280"/>
      <c r="N35" s="71"/>
      <c r="O35" s="2"/>
    </row>
    <row r="36" spans="1:15" ht="22.5" customHeight="1">
      <c r="A36" s="10"/>
      <c r="B36" s="313"/>
      <c r="C36" s="364"/>
      <c r="D36" s="365"/>
      <c r="E36" s="365"/>
      <c r="F36" s="365"/>
      <c r="G36" s="365"/>
      <c r="H36" s="365"/>
      <c r="I36" s="365"/>
      <c r="J36" s="366"/>
      <c r="K36" s="130">
        <f t="shared" si="1"/>
      </c>
      <c r="L36" s="52">
        <v>0</v>
      </c>
      <c r="M36" s="280"/>
      <c r="N36" s="71"/>
      <c r="O36" s="2"/>
    </row>
    <row r="37" spans="1:15" ht="22.5" customHeight="1">
      <c r="A37" s="10"/>
      <c r="B37" s="313"/>
      <c r="C37" s="394"/>
      <c r="D37" s="395"/>
      <c r="E37" s="395"/>
      <c r="F37" s="395"/>
      <c r="G37" s="395"/>
      <c r="H37" s="395"/>
      <c r="I37" s="395"/>
      <c r="J37" s="396"/>
      <c r="K37" s="130">
        <f t="shared" si="1"/>
      </c>
      <c r="L37" s="52">
        <v>0</v>
      </c>
      <c r="M37" s="280"/>
      <c r="N37" s="71"/>
      <c r="O37" s="2"/>
    </row>
    <row r="38" spans="1:15" ht="22.5" customHeight="1" thickBot="1">
      <c r="A38" s="10"/>
      <c r="B38" s="313"/>
      <c r="C38" s="157"/>
      <c r="D38" s="349" t="s">
        <v>65</v>
      </c>
      <c r="E38" s="349"/>
      <c r="F38" s="349"/>
      <c r="G38" s="349"/>
      <c r="H38" s="349"/>
      <c r="I38" s="349"/>
      <c r="J38" s="349"/>
      <c r="K38" s="158"/>
      <c r="L38" s="49">
        <f>SUM(L32:L37)+SUMIF(C78:C98,N80,L78:L98)</f>
        <v>0</v>
      </c>
      <c r="M38" s="280"/>
      <c r="N38" s="75"/>
      <c r="O38" s="2"/>
    </row>
    <row r="39" spans="1:15" s="98" customFormat="1" ht="22.5" customHeight="1">
      <c r="A39" s="10"/>
      <c r="B39" s="313"/>
      <c r="C39" s="344" t="s">
        <v>103</v>
      </c>
      <c r="D39" s="345"/>
      <c r="E39" s="345"/>
      <c r="F39" s="345"/>
      <c r="G39" s="345"/>
      <c r="H39" s="345"/>
      <c r="I39" s="345"/>
      <c r="J39" s="345"/>
      <c r="K39" s="159"/>
      <c r="L39" s="160"/>
      <c r="M39" s="280"/>
      <c r="N39" s="75"/>
      <c r="O39" s="2"/>
    </row>
    <row r="40" spans="1:15" s="98" customFormat="1" ht="22.5" customHeight="1">
      <c r="A40" s="10"/>
      <c r="B40" s="313"/>
      <c r="C40" s="367"/>
      <c r="D40" s="368"/>
      <c r="E40" s="368"/>
      <c r="F40" s="368"/>
      <c r="G40" s="368"/>
      <c r="H40" s="368"/>
      <c r="I40" s="368"/>
      <c r="J40" s="369"/>
      <c r="K40" s="130">
        <f aca="true" t="shared" si="2" ref="K40:K45">IF(L40&gt;0,IF((L40/$L$75)&gt;0.05,"Above 5%",""),"")</f>
      </c>
      <c r="L40" s="52">
        <v>0</v>
      </c>
      <c r="M40" s="280"/>
      <c r="N40" s="75"/>
      <c r="O40" s="2"/>
    </row>
    <row r="41" spans="1:15" s="98" customFormat="1" ht="22.5" customHeight="1">
      <c r="A41" s="10"/>
      <c r="B41" s="313"/>
      <c r="C41" s="367"/>
      <c r="D41" s="368"/>
      <c r="E41" s="368"/>
      <c r="F41" s="368"/>
      <c r="G41" s="368"/>
      <c r="H41" s="368"/>
      <c r="I41" s="368"/>
      <c r="J41" s="369"/>
      <c r="K41" s="130">
        <f t="shared" si="2"/>
      </c>
      <c r="L41" s="52">
        <v>0</v>
      </c>
      <c r="M41" s="280"/>
      <c r="N41" s="75"/>
      <c r="O41" s="2"/>
    </row>
    <row r="42" spans="1:15" s="98" customFormat="1" ht="22.5" customHeight="1">
      <c r="A42" s="10"/>
      <c r="B42" s="313"/>
      <c r="C42" s="367"/>
      <c r="D42" s="368"/>
      <c r="E42" s="368"/>
      <c r="F42" s="368"/>
      <c r="G42" s="368"/>
      <c r="H42" s="368"/>
      <c r="I42" s="368"/>
      <c r="J42" s="369"/>
      <c r="K42" s="130">
        <f t="shared" si="2"/>
      </c>
      <c r="L42" s="52">
        <v>0</v>
      </c>
      <c r="M42" s="280"/>
      <c r="N42" s="75"/>
      <c r="O42" s="2"/>
    </row>
    <row r="43" spans="1:15" s="98" customFormat="1" ht="22.5" customHeight="1">
      <c r="A43" s="10"/>
      <c r="B43" s="313"/>
      <c r="C43" s="367"/>
      <c r="D43" s="368"/>
      <c r="E43" s="368"/>
      <c r="F43" s="368"/>
      <c r="G43" s="368"/>
      <c r="H43" s="368"/>
      <c r="I43" s="368"/>
      <c r="J43" s="369"/>
      <c r="K43" s="130">
        <f t="shared" si="2"/>
      </c>
      <c r="L43" s="52">
        <v>0</v>
      </c>
      <c r="M43" s="280"/>
      <c r="N43" s="75"/>
      <c r="O43" s="2"/>
    </row>
    <row r="44" spans="1:15" s="98" customFormat="1" ht="22.5" customHeight="1">
      <c r="A44" s="10"/>
      <c r="B44" s="313"/>
      <c r="C44" s="364"/>
      <c r="D44" s="365"/>
      <c r="E44" s="365"/>
      <c r="F44" s="365"/>
      <c r="G44" s="365"/>
      <c r="H44" s="365"/>
      <c r="I44" s="365"/>
      <c r="J44" s="366"/>
      <c r="K44" s="130">
        <f t="shared" si="2"/>
      </c>
      <c r="L44" s="52">
        <v>0</v>
      </c>
      <c r="M44" s="280"/>
      <c r="N44" s="75"/>
      <c r="O44" s="2"/>
    </row>
    <row r="45" spans="1:15" s="98" customFormat="1" ht="22.5" customHeight="1">
      <c r="A45" s="10"/>
      <c r="B45" s="313"/>
      <c r="C45" s="394"/>
      <c r="D45" s="395"/>
      <c r="E45" s="395"/>
      <c r="F45" s="395"/>
      <c r="G45" s="395"/>
      <c r="H45" s="395"/>
      <c r="I45" s="395"/>
      <c r="J45" s="396"/>
      <c r="K45" s="130">
        <f t="shared" si="2"/>
      </c>
      <c r="L45" s="52">
        <v>0</v>
      </c>
      <c r="M45" s="280"/>
      <c r="N45" s="75"/>
      <c r="O45" s="2"/>
    </row>
    <row r="46" spans="1:15" s="98" customFormat="1" ht="22.5" customHeight="1" thickBot="1">
      <c r="A46" s="10"/>
      <c r="B46" s="313"/>
      <c r="C46" s="157"/>
      <c r="D46" s="349" t="s">
        <v>140</v>
      </c>
      <c r="E46" s="349"/>
      <c r="F46" s="349"/>
      <c r="G46" s="349"/>
      <c r="H46" s="349"/>
      <c r="I46" s="349"/>
      <c r="J46" s="349"/>
      <c r="K46" s="158"/>
      <c r="L46" s="49">
        <f>SUM(L40:L45)+SUMIF(C78:C98,N81,L78:L98)</f>
        <v>0</v>
      </c>
      <c r="M46" s="280"/>
      <c r="N46" s="75"/>
      <c r="O46" s="2"/>
    </row>
    <row r="47" spans="1:15" ht="22.5" customHeight="1" hidden="1">
      <c r="A47" s="10"/>
      <c r="B47" s="313"/>
      <c r="C47" s="342" t="s">
        <v>141</v>
      </c>
      <c r="D47" s="343"/>
      <c r="E47" s="343"/>
      <c r="F47" s="343"/>
      <c r="G47" s="343"/>
      <c r="H47" s="343"/>
      <c r="I47" s="343"/>
      <c r="J47" s="343"/>
      <c r="K47" s="161"/>
      <c r="L47" s="160"/>
      <c r="M47" s="280"/>
      <c r="N47" s="388" t="s">
        <v>114</v>
      </c>
      <c r="O47" s="2"/>
    </row>
    <row r="48" spans="1:15" s="90" customFormat="1" ht="22.5" customHeight="1" hidden="1">
      <c r="A48" s="10"/>
      <c r="B48" s="313"/>
      <c r="C48" s="385" t="s">
        <v>142</v>
      </c>
      <c r="D48" s="386"/>
      <c r="E48" s="386"/>
      <c r="F48" s="386"/>
      <c r="G48" s="387"/>
      <c r="H48" s="162" t="s">
        <v>143</v>
      </c>
      <c r="I48" s="163"/>
      <c r="J48" s="164" t="s">
        <v>99</v>
      </c>
      <c r="K48" s="164"/>
      <c r="L48" s="165" t="s">
        <v>120</v>
      </c>
      <c r="M48" s="280"/>
      <c r="N48" s="388"/>
      <c r="O48" s="2"/>
    </row>
    <row r="49" spans="1:15" ht="22.5" customHeight="1" hidden="1">
      <c r="A49" s="10"/>
      <c r="B49" s="313"/>
      <c r="C49" s="346"/>
      <c r="D49" s="347"/>
      <c r="E49" s="347"/>
      <c r="F49" s="347"/>
      <c r="G49" s="348"/>
      <c r="H49" s="166">
        <v>0</v>
      </c>
      <c r="I49" s="167"/>
      <c r="J49" s="168" t="str">
        <f aca="true" t="shared" si="3" ref="J49:J54">IF(H49&gt;500,"You need three quotations","No quotations needed")</f>
        <v>No quotations needed</v>
      </c>
      <c r="K49" s="130">
        <f aca="true" t="shared" si="4" ref="K49:K54">IF(L49&gt;0,IF((L49/$L$75)&gt;0.05,"Above 5%",""),"")</f>
      </c>
      <c r="L49" s="52">
        <v>0</v>
      </c>
      <c r="M49" s="280"/>
      <c r="N49" s="388"/>
      <c r="O49" s="2"/>
    </row>
    <row r="50" spans="1:15" ht="22.5" customHeight="1" hidden="1">
      <c r="A50" s="10"/>
      <c r="B50" s="313"/>
      <c r="C50" s="346"/>
      <c r="D50" s="347"/>
      <c r="E50" s="347"/>
      <c r="F50" s="347"/>
      <c r="G50" s="348"/>
      <c r="H50" s="166">
        <v>0</v>
      </c>
      <c r="I50" s="167"/>
      <c r="J50" s="168" t="str">
        <f t="shared" si="3"/>
        <v>No quotations needed</v>
      </c>
      <c r="K50" s="130">
        <f t="shared" si="4"/>
      </c>
      <c r="L50" s="52">
        <v>0</v>
      </c>
      <c r="M50" s="280"/>
      <c r="N50" s="388"/>
      <c r="O50" s="2"/>
    </row>
    <row r="51" spans="1:15" ht="22.5" customHeight="1" hidden="1">
      <c r="A51" s="10"/>
      <c r="B51" s="313"/>
      <c r="C51" s="346"/>
      <c r="D51" s="347"/>
      <c r="E51" s="347"/>
      <c r="F51" s="347"/>
      <c r="G51" s="348"/>
      <c r="H51" s="166">
        <v>0</v>
      </c>
      <c r="I51" s="167"/>
      <c r="J51" s="168" t="str">
        <f t="shared" si="3"/>
        <v>No quotations needed</v>
      </c>
      <c r="K51" s="130">
        <f t="shared" si="4"/>
      </c>
      <c r="L51" s="52">
        <v>0</v>
      </c>
      <c r="M51" s="280"/>
      <c r="N51" s="388"/>
      <c r="O51" s="2"/>
    </row>
    <row r="52" spans="1:15" ht="22.5" customHeight="1" hidden="1">
      <c r="A52" s="10"/>
      <c r="B52" s="313"/>
      <c r="C52" s="346"/>
      <c r="D52" s="347"/>
      <c r="E52" s="347"/>
      <c r="F52" s="347"/>
      <c r="G52" s="348"/>
      <c r="H52" s="166">
        <v>0</v>
      </c>
      <c r="I52" s="167"/>
      <c r="J52" s="168" t="str">
        <f t="shared" si="3"/>
        <v>No quotations needed</v>
      </c>
      <c r="K52" s="130">
        <f t="shared" si="4"/>
      </c>
      <c r="L52" s="52">
        <v>0</v>
      </c>
      <c r="M52" s="280"/>
      <c r="N52" s="388"/>
      <c r="O52" s="2"/>
    </row>
    <row r="53" spans="1:15" ht="22.5" customHeight="1" hidden="1">
      <c r="A53" s="10"/>
      <c r="B53" s="313"/>
      <c r="C53" s="346"/>
      <c r="D53" s="347"/>
      <c r="E53" s="347"/>
      <c r="F53" s="347"/>
      <c r="G53" s="348"/>
      <c r="H53" s="166">
        <v>0</v>
      </c>
      <c r="I53" s="167"/>
      <c r="J53" s="168" t="str">
        <f t="shared" si="3"/>
        <v>No quotations needed</v>
      </c>
      <c r="K53" s="130">
        <f t="shared" si="4"/>
      </c>
      <c r="L53" s="52">
        <v>0</v>
      </c>
      <c r="M53" s="280"/>
      <c r="N53" s="388"/>
      <c r="O53" s="2"/>
    </row>
    <row r="54" spans="1:15" ht="22.5" customHeight="1" hidden="1">
      <c r="A54" s="10"/>
      <c r="B54" s="313"/>
      <c r="C54" s="346"/>
      <c r="D54" s="347"/>
      <c r="E54" s="347"/>
      <c r="F54" s="347"/>
      <c r="G54" s="348"/>
      <c r="H54" s="166">
        <v>0</v>
      </c>
      <c r="I54" s="167"/>
      <c r="J54" s="168" t="str">
        <f t="shared" si="3"/>
        <v>No quotations needed</v>
      </c>
      <c r="K54" s="130">
        <f t="shared" si="4"/>
      </c>
      <c r="L54" s="52">
        <v>0</v>
      </c>
      <c r="M54" s="280"/>
      <c r="N54" s="388"/>
      <c r="O54" s="2"/>
    </row>
    <row r="55" spans="1:15" ht="22.5" customHeight="1" hidden="1" thickBot="1">
      <c r="A55" s="10"/>
      <c r="B55" s="313"/>
      <c r="C55" s="157"/>
      <c r="D55" s="349" t="s">
        <v>144</v>
      </c>
      <c r="E55" s="349"/>
      <c r="F55" s="349"/>
      <c r="G55" s="349"/>
      <c r="H55" s="349"/>
      <c r="I55" s="349"/>
      <c r="J55" s="349"/>
      <c r="K55" s="158"/>
      <c r="L55" s="49">
        <f>SUM(L49:L54)+SUMIF(C78:C98,N82,L78:L98)</f>
        <v>0</v>
      </c>
      <c r="M55" s="280"/>
      <c r="N55" s="388"/>
      <c r="O55" s="2"/>
    </row>
    <row r="56" spans="1:15" ht="22.5" customHeight="1">
      <c r="A56" s="10"/>
      <c r="B56" s="313"/>
      <c r="C56" s="344" t="s">
        <v>160</v>
      </c>
      <c r="D56" s="345"/>
      <c r="E56" s="345"/>
      <c r="F56" s="345"/>
      <c r="G56" s="345"/>
      <c r="H56" s="345"/>
      <c r="I56" s="345"/>
      <c r="J56" s="345"/>
      <c r="K56" s="159"/>
      <c r="L56" s="160"/>
      <c r="M56" s="280"/>
      <c r="N56" s="71"/>
      <c r="O56" s="2"/>
    </row>
    <row r="57" spans="1:15" ht="22.5" customHeight="1">
      <c r="A57" s="10"/>
      <c r="B57" s="313"/>
      <c r="C57" s="370"/>
      <c r="D57" s="371"/>
      <c r="E57" s="371"/>
      <c r="F57" s="371"/>
      <c r="G57" s="371"/>
      <c r="H57" s="371"/>
      <c r="I57" s="371"/>
      <c r="J57" s="372"/>
      <c r="K57" s="130">
        <f aca="true" t="shared" si="5" ref="K57:K62">IF(L57&gt;0,IF((L57/$L$75)&gt;0.05,"Above 5%",""),"")</f>
      </c>
      <c r="L57" s="52">
        <v>0</v>
      </c>
      <c r="M57" s="280"/>
      <c r="N57" s="71"/>
      <c r="O57" s="2"/>
    </row>
    <row r="58" spans="1:15" ht="22.5" customHeight="1">
      <c r="A58" s="10"/>
      <c r="B58" s="313"/>
      <c r="C58" s="346"/>
      <c r="D58" s="347"/>
      <c r="E58" s="347"/>
      <c r="F58" s="347"/>
      <c r="G58" s="347"/>
      <c r="H58" s="347"/>
      <c r="I58" s="347"/>
      <c r="J58" s="348"/>
      <c r="K58" s="130">
        <f t="shared" si="5"/>
      </c>
      <c r="L58" s="52">
        <v>0</v>
      </c>
      <c r="M58" s="280"/>
      <c r="N58" s="71"/>
      <c r="O58" s="2"/>
    </row>
    <row r="59" spans="1:15" ht="22.5" customHeight="1">
      <c r="A59" s="10"/>
      <c r="B59" s="313"/>
      <c r="C59" s="346"/>
      <c r="D59" s="347"/>
      <c r="E59" s="347"/>
      <c r="F59" s="347"/>
      <c r="G59" s="347"/>
      <c r="H59" s="347"/>
      <c r="I59" s="347"/>
      <c r="J59" s="348"/>
      <c r="K59" s="130">
        <f t="shared" si="5"/>
      </c>
      <c r="L59" s="52">
        <v>0</v>
      </c>
      <c r="M59" s="280"/>
      <c r="N59" s="71"/>
      <c r="O59" s="2"/>
    </row>
    <row r="60" spans="1:15" ht="22.5" customHeight="1">
      <c r="A60" s="10"/>
      <c r="B60" s="313"/>
      <c r="C60" s="346"/>
      <c r="D60" s="347"/>
      <c r="E60" s="347"/>
      <c r="F60" s="347"/>
      <c r="G60" s="347"/>
      <c r="H60" s="347"/>
      <c r="I60" s="347"/>
      <c r="J60" s="348"/>
      <c r="K60" s="130">
        <f t="shared" si="5"/>
      </c>
      <c r="L60" s="52">
        <v>0</v>
      </c>
      <c r="M60" s="280"/>
      <c r="N60" s="71"/>
      <c r="O60" s="2"/>
    </row>
    <row r="61" spans="1:15" ht="22.5" customHeight="1">
      <c r="A61" s="10"/>
      <c r="B61" s="313"/>
      <c r="C61" s="346"/>
      <c r="D61" s="347"/>
      <c r="E61" s="347"/>
      <c r="F61" s="347"/>
      <c r="G61" s="347"/>
      <c r="H61" s="347"/>
      <c r="I61" s="347"/>
      <c r="J61" s="348"/>
      <c r="K61" s="130">
        <f t="shared" si="5"/>
      </c>
      <c r="L61" s="52">
        <v>0</v>
      </c>
      <c r="M61" s="280"/>
      <c r="N61" s="71"/>
      <c r="O61" s="2"/>
    </row>
    <row r="62" spans="1:15" ht="22.5" customHeight="1">
      <c r="A62" s="10"/>
      <c r="B62" s="313"/>
      <c r="C62" s="346"/>
      <c r="D62" s="347"/>
      <c r="E62" s="347"/>
      <c r="F62" s="347"/>
      <c r="G62" s="347"/>
      <c r="H62" s="347"/>
      <c r="I62" s="347"/>
      <c r="J62" s="348"/>
      <c r="K62" s="130">
        <f t="shared" si="5"/>
      </c>
      <c r="L62" s="52">
        <v>0</v>
      </c>
      <c r="M62" s="280"/>
      <c r="N62" s="71"/>
      <c r="O62" s="2"/>
    </row>
    <row r="63" spans="1:15" ht="22.5" customHeight="1" thickBot="1">
      <c r="A63" s="10"/>
      <c r="B63" s="313"/>
      <c r="C63" s="157"/>
      <c r="D63" s="349" t="s">
        <v>64</v>
      </c>
      <c r="E63" s="349"/>
      <c r="F63" s="349"/>
      <c r="G63" s="349"/>
      <c r="H63" s="349"/>
      <c r="I63" s="349"/>
      <c r="J63" s="349"/>
      <c r="K63" s="158"/>
      <c r="L63" s="49">
        <f>SUM(L57:L62)+SUMIF(C78:C98,N83,L78:L98)</f>
        <v>0</v>
      </c>
      <c r="M63" s="280"/>
      <c r="N63" s="71"/>
      <c r="O63" s="2"/>
    </row>
    <row r="64" spans="1:15" ht="22.5" customHeight="1">
      <c r="A64" s="10"/>
      <c r="B64" s="313"/>
      <c r="C64" s="342" t="s">
        <v>145</v>
      </c>
      <c r="D64" s="343"/>
      <c r="E64" s="343"/>
      <c r="F64" s="343"/>
      <c r="G64" s="343"/>
      <c r="H64" s="343"/>
      <c r="I64" s="343"/>
      <c r="J64" s="343"/>
      <c r="K64" s="161"/>
      <c r="L64" s="160"/>
      <c r="M64" s="280"/>
      <c r="N64" s="71"/>
      <c r="O64" s="2"/>
    </row>
    <row r="65" spans="1:15" ht="22.5" customHeight="1">
      <c r="A65" s="10"/>
      <c r="B65" s="313"/>
      <c r="C65" s="370"/>
      <c r="D65" s="371"/>
      <c r="E65" s="371"/>
      <c r="F65" s="371"/>
      <c r="G65" s="371"/>
      <c r="H65" s="371"/>
      <c r="I65" s="371"/>
      <c r="J65" s="372"/>
      <c r="K65" s="130">
        <f aca="true" t="shared" si="6" ref="K65:K70">IF(L65&gt;0,IF((L65/$L$75)&gt;0.05,"Above 5%",""),"")</f>
      </c>
      <c r="L65" s="52">
        <v>0</v>
      </c>
      <c r="M65" s="280"/>
      <c r="N65" s="71"/>
      <c r="O65" s="2"/>
    </row>
    <row r="66" spans="1:15" ht="22.5" customHeight="1">
      <c r="A66" s="10"/>
      <c r="B66" s="313"/>
      <c r="C66" s="346"/>
      <c r="D66" s="347"/>
      <c r="E66" s="347"/>
      <c r="F66" s="347"/>
      <c r="G66" s="347"/>
      <c r="H66" s="347"/>
      <c r="I66" s="347"/>
      <c r="J66" s="348"/>
      <c r="K66" s="130">
        <f t="shared" si="6"/>
      </c>
      <c r="L66" s="52">
        <v>0</v>
      </c>
      <c r="M66" s="280"/>
      <c r="N66" s="71"/>
      <c r="O66" s="2"/>
    </row>
    <row r="67" spans="1:15" ht="22.5" customHeight="1">
      <c r="A67" s="10"/>
      <c r="B67" s="313"/>
      <c r="C67" s="346"/>
      <c r="D67" s="347"/>
      <c r="E67" s="347"/>
      <c r="F67" s="347"/>
      <c r="G67" s="347"/>
      <c r="H67" s="347"/>
      <c r="I67" s="347"/>
      <c r="J67" s="348"/>
      <c r="K67" s="130">
        <f t="shared" si="6"/>
      </c>
      <c r="L67" s="52">
        <v>0</v>
      </c>
      <c r="M67" s="280"/>
      <c r="N67" s="71"/>
      <c r="O67" s="2"/>
    </row>
    <row r="68" spans="1:15" ht="22.5" customHeight="1">
      <c r="A68" s="10"/>
      <c r="B68" s="313"/>
      <c r="C68" s="346"/>
      <c r="D68" s="347"/>
      <c r="E68" s="347"/>
      <c r="F68" s="347"/>
      <c r="G68" s="347"/>
      <c r="H68" s="347"/>
      <c r="I68" s="347"/>
      <c r="J68" s="348"/>
      <c r="K68" s="130">
        <f t="shared" si="6"/>
      </c>
      <c r="L68" s="52">
        <v>0</v>
      </c>
      <c r="M68" s="280"/>
      <c r="N68" s="71"/>
      <c r="O68" s="2"/>
    </row>
    <row r="69" spans="1:15" ht="22.5" customHeight="1">
      <c r="A69" s="10"/>
      <c r="B69" s="313"/>
      <c r="C69" s="346"/>
      <c r="D69" s="347"/>
      <c r="E69" s="347"/>
      <c r="F69" s="347"/>
      <c r="G69" s="347"/>
      <c r="H69" s="347"/>
      <c r="I69" s="347"/>
      <c r="J69" s="348"/>
      <c r="K69" s="130">
        <f t="shared" si="6"/>
      </c>
      <c r="L69" s="52">
        <v>0</v>
      </c>
      <c r="M69" s="280"/>
      <c r="N69" s="71"/>
      <c r="O69" s="2"/>
    </row>
    <row r="70" spans="1:15" ht="22.5" customHeight="1">
      <c r="A70" s="10"/>
      <c r="B70" s="313"/>
      <c r="C70" s="346"/>
      <c r="D70" s="347"/>
      <c r="E70" s="347"/>
      <c r="F70" s="347"/>
      <c r="G70" s="347"/>
      <c r="H70" s="347"/>
      <c r="I70" s="347"/>
      <c r="J70" s="348"/>
      <c r="K70" s="130">
        <f t="shared" si="6"/>
      </c>
      <c r="L70" s="52">
        <v>0</v>
      </c>
      <c r="M70" s="280"/>
      <c r="N70" s="71"/>
      <c r="O70" s="2"/>
    </row>
    <row r="71" spans="1:15" ht="22.5" customHeight="1" thickBot="1">
      <c r="A71" s="10"/>
      <c r="B71" s="313"/>
      <c r="C71" s="157"/>
      <c r="D71" s="349" t="s">
        <v>63</v>
      </c>
      <c r="E71" s="349"/>
      <c r="F71" s="349"/>
      <c r="G71" s="349"/>
      <c r="H71" s="349"/>
      <c r="I71" s="349"/>
      <c r="J71" s="349"/>
      <c r="K71" s="158"/>
      <c r="L71" s="49">
        <f>SUM(L65:L70)+SUMIF(C78:C98,N84,L78:L98)</f>
        <v>0</v>
      </c>
      <c r="M71" s="280"/>
      <c r="N71" s="71"/>
      <c r="O71" s="2"/>
    </row>
    <row r="72" spans="1:15" ht="22.5" customHeight="1" thickBot="1">
      <c r="A72" s="10"/>
      <c r="B72" s="313"/>
      <c r="C72" s="356" t="s">
        <v>146</v>
      </c>
      <c r="D72" s="357"/>
      <c r="E72" s="357"/>
      <c r="F72" s="357"/>
      <c r="G72" s="357"/>
      <c r="H72" s="357"/>
      <c r="I72" s="357"/>
      <c r="J72" s="357"/>
      <c r="K72" s="169"/>
      <c r="L72" s="170">
        <f>Income!K50</f>
        <v>0</v>
      </c>
      <c r="M72" s="280"/>
      <c r="N72" s="71"/>
      <c r="O72" s="2"/>
    </row>
    <row r="73" spans="1:15" s="81" customFormat="1" ht="22.5" customHeight="1" thickBot="1">
      <c r="A73" s="10"/>
      <c r="B73" s="313"/>
      <c r="C73" s="373" t="s">
        <v>94</v>
      </c>
      <c r="D73" s="374"/>
      <c r="E73" s="374"/>
      <c r="F73" s="374"/>
      <c r="G73" s="374"/>
      <c r="H73" s="374"/>
      <c r="I73" s="374"/>
      <c r="J73" s="374"/>
      <c r="K73" s="171"/>
      <c r="L73" s="83">
        <f>SUMIF(C78:C98,N85,L78:L98)</f>
        <v>0</v>
      </c>
      <c r="M73" s="280"/>
      <c r="N73" s="71"/>
      <c r="O73" s="2"/>
    </row>
    <row r="74" spans="1:15" ht="22.5" customHeight="1" thickBot="1">
      <c r="A74" s="10"/>
      <c r="B74" s="313"/>
      <c r="C74" s="381" t="s">
        <v>147</v>
      </c>
      <c r="D74" s="382"/>
      <c r="E74" s="382"/>
      <c r="F74" s="382"/>
      <c r="G74" s="382"/>
      <c r="H74" s="382"/>
      <c r="I74" s="139"/>
      <c r="J74" s="172">
        <f>IF(L74&gt;(L75/20),"Contingency is above 5%","")</f>
      </c>
      <c r="K74" s="130">
        <f>IF(L74&gt;0,IF((L74/$L$75)&gt;0.05,"",""),"")</f>
      </c>
      <c r="L74" s="173">
        <v>0</v>
      </c>
      <c r="M74" s="280"/>
      <c r="N74" s="137" t="e">
        <f>SUM(L74/N75)</f>
        <v>#DIV/0!</v>
      </c>
      <c r="O74" s="2"/>
    </row>
    <row r="75" spans="1:15" ht="36" customHeight="1" thickBot="1">
      <c r="A75" s="10"/>
      <c r="B75" s="313"/>
      <c r="C75" s="328" t="s">
        <v>150</v>
      </c>
      <c r="D75" s="329"/>
      <c r="E75" s="329"/>
      <c r="F75" s="329"/>
      <c r="G75" s="329"/>
      <c r="H75" s="329"/>
      <c r="I75" s="329"/>
      <c r="J75" s="375"/>
      <c r="K75" s="123"/>
      <c r="L75" s="15">
        <f>SUM(L30,L38,L46,L55,L63,L71,L72,L73,L74)</f>
        <v>0</v>
      </c>
      <c r="M75" s="280"/>
      <c r="N75" s="138">
        <f>L75</f>
        <v>0</v>
      </c>
      <c r="O75" s="2"/>
    </row>
    <row r="76" spans="1:15" ht="15" customHeight="1" thickBot="1">
      <c r="A76" s="6"/>
      <c r="B76" s="313"/>
      <c r="C76" s="282"/>
      <c r="D76" s="282"/>
      <c r="E76" s="282"/>
      <c r="F76" s="282"/>
      <c r="G76" s="282"/>
      <c r="H76" s="282"/>
      <c r="I76" s="282"/>
      <c r="J76" s="282"/>
      <c r="K76" s="127"/>
      <c r="L76" s="127"/>
      <c r="M76" s="280"/>
      <c r="N76" s="75"/>
      <c r="O76" s="2"/>
    </row>
    <row r="77" spans="1:15" s="4" customFormat="1" ht="22.5" customHeight="1">
      <c r="A77" s="6"/>
      <c r="B77" s="313"/>
      <c r="C77" s="58" t="s">
        <v>24</v>
      </c>
      <c r="D77" s="376" t="s">
        <v>98</v>
      </c>
      <c r="E77" s="377"/>
      <c r="F77" s="377"/>
      <c r="G77" s="377"/>
      <c r="H77" s="377"/>
      <c r="I77" s="377"/>
      <c r="J77" s="377"/>
      <c r="K77" s="128"/>
      <c r="L77" s="129"/>
      <c r="M77" s="280"/>
      <c r="N77" s="71"/>
      <c r="O77" s="2"/>
    </row>
    <row r="78" spans="1:15" s="4" customFormat="1" ht="22.5" customHeight="1">
      <c r="A78" s="6"/>
      <c r="B78" s="313"/>
      <c r="C78" s="174" t="s">
        <v>2</v>
      </c>
      <c r="D78" s="355"/>
      <c r="E78" s="340"/>
      <c r="F78" s="340"/>
      <c r="G78" s="340"/>
      <c r="H78" s="340"/>
      <c r="I78" s="340"/>
      <c r="J78" s="341"/>
      <c r="K78" s="131">
        <f aca="true" t="shared" si="7" ref="K78:K98">IF(L78&gt;0,IF((L78/$L$75)&gt;0.05,"Above 5%",""),"")</f>
      </c>
      <c r="L78" s="60">
        <v>0</v>
      </c>
      <c r="M78" s="280"/>
      <c r="N78" s="136" t="s">
        <v>2</v>
      </c>
      <c r="O78" s="2"/>
    </row>
    <row r="79" spans="1:15" s="4" customFormat="1" ht="22.5" customHeight="1">
      <c r="A79" s="6"/>
      <c r="B79" s="313"/>
      <c r="C79" s="174" t="s">
        <v>2</v>
      </c>
      <c r="D79" s="355"/>
      <c r="E79" s="340"/>
      <c r="F79" s="340"/>
      <c r="G79" s="340"/>
      <c r="H79" s="340"/>
      <c r="I79" s="340"/>
      <c r="J79" s="341"/>
      <c r="K79" s="131">
        <f t="shared" si="7"/>
      </c>
      <c r="L79" s="60">
        <v>0</v>
      </c>
      <c r="M79" s="280"/>
      <c r="N79" s="136" t="s">
        <v>148</v>
      </c>
      <c r="O79" s="2"/>
    </row>
    <row r="80" spans="1:15" s="4" customFormat="1" ht="22.5" customHeight="1">
      <c r="A80" s="6"/>
      <c r="B80" s="313"/>
      <c r="C80" s="174" t="s">
        <v>2</v>
      </c>
      <c r="D80" s="355"/>
      <c r="E80" s="340"/>
      <c r="F80" s="340"/>
      <c r="G80" s="340"/>
      <c r="H80" s="340"/>
      <c r="I80" s="340"/>
      <c r="J80" s="341"/>
      <c r="K80" s="131">
        <f t="shared" si="7"/>
      </c>
      <c r="L80" s="60">
        <v>0</v>
      </c>
      <c r="M80" s="280"/>
      <c r="N80" s="136" t="s">
        <v>25</v>
      </c>
      <c r="O80" s="2"/>
    </row>
    <row r="81" spans="1:15" s="4" customFormat="1" ht="22.5" customHeight="1">
      <c r="A81" s="6"/>
      <c r="B81" s="313"/>
      <c r="C81" s="174" t="s">
        <v>2</v>
      </c>
      <c r="D81" s="355"/>
      <c r="E81" s="340"/>
      <c r="F81" s="340"/>
      <c r="G81" s="340"/>
      <c r="H81" s="340"/>
      <c r="I81" s="340"/>
      <c r="J81" s="341"/>
      <c r="K81" s="131">
        <f t="shared" si="7"/>
      </c>
      <c r="L81" s="60">
        <v>0</v>
      </c>
      <c r="M81" s="280"/>
      <c r="N81" s="136" t="s">
        <v>104</v>
      </c>
      <c r="O81" s="2"/>
    </row>
    <row r="82" spans="1:15" s="4" customFormat="1" ht="22.5" customHeight="1">
      <c r="A82" s="6"/>
      <c r="B82" s="313"/>
      <c r="C82" s="174" t="s">
        <v>2</v>
      </c>
      <c r="D82" s="355"/>
      <c r="E82" s="340"/>
      <c r="F82" s="340"/>
      <c r="G82" s="340"/>
      <c r="H82" s="340"/>
      <c r="I82" s="340"/>
      <c r="J82" s="341"/>
      <c r="K82" s="131">
        <f t="shared" si="7"/>
      </c>
      <c r="L82" s="60">
        <v>0</v>
      </c>
      <c r="M82" s="280"/>
      <c r="N82" s="136"/>
      <c r="O82" s="2"/>
    </row>
    <row r="83" spans="1:15" s="4" customFormat="1" ht="22.5" customHeight="1">
      <c r="A83" s="6"/>
      <c r="B83" s="313"/>
      <c r="C83" s="174" t="s">
        <v>2</v>
      </c>
      <c r="D83" s="355"/>
      <c r="E83" s="340"/>
      <c r="F83" s="340"/>
      <c r="G83" s="340"/>
      <c r="H83" s="340"/>
      <c r="I83" s="340"/>
      <c r="J83" s="341"/>
      <c r="K83" s="131">
        <f t="shared" si="7"/>
      </c>
      <c r="L83" s="60">
        <v>0</v>
      </c>
      <c r="M83" s="280"/>
      <c r="N83" s="136" t="s">
        <v>26</v>
      </c>
      <c r="O83" s="2"/>
    </row>
    <row r="84" spans="1:15" s="4" customFormat="1" ht="22.5" customHeight="1">
      <c r="A84" s="6"/>
      <c r="B84" s="313"/>
      <c r="C84" s="174" t="s">
        <v>2</v>
      </c>
      <c r="D84" s="355"/>
      <c r="E84" s="340"/>
      <c r="F84" s="340"/>
      <c r="G84" s="340"/>
      <c r="H84" s="340"/>
      <c r="I84" s="340"/>
      <c r="J84" s="341"/>
      <c r="K84" s="131">
        <f t="shared" si="7"/>
      </c>
      <c r="L84" s="60">
        <v>0</v>
      </c>
      <c r="M84" s="280"/>
      <c r="N84" s="136" t="s">
        <v>27</v>
      </c>
      <c r="O84" s="2"/>
    </row>
    <row r="85" spans="1:15" s="4" customFormat="1" ht="22.5" customHeight="1">
      <c r="A85" s="6"/>
      <c r="B85" s="313"/>
      <c r="C85" s="174" t="s">
        <v>2</v>
      </c>
      <c r="D85" s="355"/>
      <c r="E85" s="340"/>
      <c r="F85" s="340"/>
      <c r="G85" s="340"/>
      <c r="H85" s="340"/>
      <c r="I85" s="340"/>
      <c r="J85" s="341"/>
      <c r="K85" s="131">
        <f t="shared" si="7"/>
      </c>
      <c r="L85" s="60">
        <v>0</v>
      </c>
      <c r="M85" s="280"/>
      <c r="N85" s="136" t="s">
        <v>95</v>
      </c>
      <c r="O85" s="2"/>
    </row>
    <row r="86" spans="1:15" s="4" customFormat="1" ht="22.5" customHeight="1">
      <c r="A86" s="6"/>
      <c r="B86" s="313"/>
      <c r="C86" s="174" t="s">
        <v>2</v>
      </c>
      <c r="D86" s="355"/>
      <c r="E86" s="340"/>
      <c r="F86" s="340"/>
      <c r="G86" s="340"/>
      <c r="H86" s="340"/>
      <c r="I86" s="340"/>
      <c r="J86" s="341"/>
      <c r="K86" s="131">
        <f t="shared" si="7"/>
      </c>
      <c r="L86" s="60">
        <v>0</v>
      </c>
      <c r="M86" s="280"/>
      <c r="N86" s="71"/>
      <c r="O86" s="2"/>
    </row>
    <row r="87" spans="1:15" s="4" customFormat="1" ht="22.5" customHeight="1">
      <c r="A87" s="6"/>
      <c r="B87" s="313"/>
      <c r="C87" s="174" t="s">
        <v>2</v>
      </c>
      <c r="D87" s="355"/>
      <c r="E87" s="340"/>
      <c r="F87" s="340"/>
      <c r="G87" s="340"/>
      <c r="H87" s="340"/>
      <c r="I87" s="340"/>
      <c r="J87" s="341"/>
      <c r="K87" s="131">
        <f t="shared" si="7"/>
      </c>
      <c r="L87" s="60">
        <v>0</v>
      </c>
      <c r="M87" s="280"/>
      <c r="N87" s="71"/>
      <c r="O87" s="2"/>
    </row>
    <row r="88" spans="1:15" s="4" customFormat="1" ht="22.5" customHeight="1">
      <c r="A88" s="6"/>
      <c r="B88" s="313"/>
      <c r="C88" s="174" t="s">
        <v>2</v>
      </c>
      <c r="D88" s="355"/>
      <c r="E88" s="340"/>
      <c r="F88" s="340"/>
      <c r="G88" s="340"/>
      <c r="H88" s="340"/>
      <c r="I88" s="340"/>
      <c r="J88" s="341"/>
      <c r="K88" s="131">
        <f t="shared" si="7"/>
      </c>
      <c r="L88" s="60">
        <v>0</v>
      </c>
      <c r="M88" s="280"/>
      <c r="N88" s="71"/>
      <c r="O88" s="2"/>
    </row>
    <row r="89" spans="1:15" s="4" customFormat="1" ht="22.5" customHeight="1">
      <c r="A89" s="6"/>
      <c r="B89" s="313"/>
      <c r="C89" s="174" t="s">
        <v>2</v>
      </c>
      <c r="D89" s="355"/>
      <c r="E89" s="340"/>
      <c r="F89" s="340"/>
      <c r="G89" s="340"/>
      <c r="H89" s="340"/>
      <c r="I89" s="340"/>
      <c r="J89" s="341"/>
      <c r="K89" s="131">
        <f t="shared" si="7"/>
      </c>
      <c r="L89" s="60">
        <v>0</v>
      </c>
      <c r="M89" s="280"/>
      <c r="N89" s="71"/>
      <c r="O89" s="2"/>
    </row>
    <row r="90" spans="1:15" s="4" customFormat="1" ht="22.5" customHeight="1">
      <c r="A90" s="6"/>
      <c r="B90" s="313"/>
      <c r="C90" s="174" t="s">
        <v>2</v>
      </c>
      <c r="D90" s="355"/>
      <c r="E90" s="340"/>
      <c r="F90" s="340"/>
      <c r="G90" s="340"/>
      <c r="H90" s="340"/>
      <c r="I90" s="340"/>
      <c r="J90" s="341"/>
      <c r="K90" s="131">
        <f t="shared" si="7"/>
      </c>
      <c r="L90" s="60">
        <v>0</v>
      </c>
      <c r="M90" s="280"/>
      <c r="N90" s="71"/>
      <c r="O90" s="2"/>
    </row>
    <row r="91" spans="1:15" s="4" customFormat="1" ht="22.5" customHeight="1">
      <c r="A91" s="6"/>
      <c r="B91" s="313"/>
      <c r="C91" s="174" t="s">
        <v>2</v>
      </c>
      <c r="D91" s="355"/>
      <c r="E91" s="340"/>
      <c r="F91" s="340"/>
      <c r="G91" s="340"/>
      <c r="H91" s="340"/>
      <c r="I91" s="340"/>
      <c r="J91" s="341"/>
      <c r="K91" s="131">
        <f t="shared" si="7"/>
      </c>
      <c r="L91" s="60">
        <v>0</v>
      </c>
      <c r="M91" s="280"/>
      <c r="N91" s="71"/>
      <c r="O91" s="2"/>
    </row>
    <row r="92" spans="1:15" s="4" customFormat="1" ht="22.5" customHeight="1">
      <c r="A92" s="6"/>
      <c r="B92" s="313"/>
      <c r="C92" s="174" t="s">
        <v>2</v>
      </c>
      <c r="D92" s="355"/>
      <c r="E92" s="340"/>
      <c r="F92" s="340"/>
      <c r="G92" s="340"/>
      <c r="H92" s="340"/>
      <c r="I92" s="340"/>
      <c r="J92" s="341"/>
      <c r="K92" s="131">
        <f t="shared" si="7"/>
      </c>
      <c r="L92" s="60">
        <v>0</v>
      </c>
      <c r="M92" s="280"/>
      <c r="N92" s="71"/>
      <c r="O92" s="2"/>
    </row>
    <row r="93" spans="1:15" s="4" customFormat="1" ht="22.5" customHeight="1">
      <c r="A93" s="6"/>
      <c r="B93" s="313"/>
      <c r="C93" s="174" t="s">
        <v>2</v>
      </c>
      <c r="D93" s="355"/>
      <c r="E93" s="340"/>
      <c r="F93" s="340"/>
      <c r="G93" s="340"/>
      <c r="H93" s="340"/>
      <c r="I93" s="340"/>
      <c r="J93" s="341"/>
      <c r="K93" s="131">
        <f t="shared" si="7"/>
      </c>
      <c r="L93" s="60">
        <v>0</v>
      </c>
      <c r="M93" s="280"/>
      <c r="N93" s="71"/>
      <c r="O93" s="2"/>
    </row>
    <row r="94" spans="1:15" s="4" customFormat="1" ht="22.5" customHeight="1">
      <c r="A94" s="6"/>
      <c r="B94" s="313"/>
      <c r="C94" s="174" t="s">
        <v>2</v>
      </c>
      <c r="D94" s="355"/>
      <c r="E94" s="340"/>
      <c r="F94" s="340"/>
      <c r="G94" s="340"/>
      <c r="H94" s="340"/>
      <c r="I94" s="340"/>
      <c r="J94" s="341"/>
      <c r="K94" s="131">
        <f t="shared" si="7"/>
      </c>
      <c r="L94" s="60">
        <v>0</v>
      </c>
      <c r="M94" s="280"/>
      <c r="N94" s="71"/>
      <c r="O94" s="2"/>
    </row>
    <row r="95" spans="1:15" s="4" customFormat="1" ht="22.5" customHeight="1">
      <c r="A95" s="6"/>
      <c r="B95" s="313"/>
      <c r="C95" s="174" t="s">
        <v>2</v>
      </c>
      <c r="D95" s="355"/>
      <c r="E95" s="340"/>
      <c r="F95" s="340"/>
      <c r="G95" s="340"/>
      <c r="H95" s="340"/>
      <c r="I95" s="340"/>
      <c r="J95" s="341"/>
      <c r="K95" s="131">
        <f t="shared" si="7"/>
      </c>
      <c r="L95" s="60">
        <v>0</v>
      </c>
      <c r="M95" s="280"/>
      <c r="N95" s="71"/>
      <c r="O95" s="2"/>
    </row>
    <row r="96" spans="1:15" s="4" customFormat="1" ht="22.5" customHeight="1">
      <c r="A96" s="6"/>
      <c r="B96" s="313"/>
      <c r="C96" s="174" t="s">
        <v>2</v>
      </c>
      <c r="D96" s="355"/>
      <c r="E96" s="340"/>
      <c r="F96" s="340"/>
      <c r="G96" s="340"/>
      <c r="H96" s="340"/>
      <c r="I96" s="340"/>
      <c r="J96" s="341"/>
      <c r="K96" s="131">
        <f t="shared" si="7"/>
      </c>
      <c r="L96" s="60">
        <v>0</v>
      </c>
      <c r="M96" s="280"/>
      <c r="N96" s="71"/>
      <c r="O96" s="2"/>
    </row>
    <row r="97" spans="1:15" s="4" customFormat="1" ht="22.5" customHeight="1">
      <c r="A97" s="6"/>
      <c r="B97" s="313"/>
      <c r="C97" s="174" t="s">
        <v>2</v>
      </c>
      <c r="D97" s="355"/>
      <c r="E97" s="340"/>
      <c r="F97" s="340"/>
      <c r="G97" s="340"/>
      <c r="H97" s="340"/>
      <c r="I97" s="340"/>
      <c r="J97" s="341"/>
      <c r="K97" s="131">
        <f t="shared" si="7"/>
      </c>
      <c r="L97" s="60">
        <v>0</v>
      </c>
      <c r="M97" s="280"/>
      <c r="N97" s="71"/>
      <c r="O97" s="2"/>
    </row>
    <row r="98" spans="1:15" s="4" customFormat="1" ht="22.5" customHeight="1" thickBot="1">
      <c r="A98" s="6"/>
      <c r="B98" s="313"/>
      <c r="C98" s="175" t="s">
        <v>2</v>
      </c>
      <c r="D98" s="378"/>
      <c r="E98" s="379"/>
      <c r="F98" s="379"/>
      <c r="G98" s="379"/>
      <c r="H98" s="379"/>
      <c r="I98" s="379"/>
      <c r="J98" s="380"/>
      <c r="K98" s="132">
        <f t="shared" si="7"/>
      </c>
      <c r="L98" s="60">
        <v>0</v>
      </c>
      <c r="M98" s="280"/>
      <c r="N98" s="71"/>
      <c r="O98" s="2"/>
    </row>
    <row r="99" spans="1:15" s="4" customFormat="1" ht="22.5" customHeight="1" hidden="1" thickBot="1">
      <c r="A99" s="6"/>
      <c r="B99" s="313"/>
      <c r="C99" s="330" t="s">
        <v>66</v>
      </c>
      <c r="D99" s="331"/>
      <c r="E99" s="331"/>
      <c r="F99" s="331"/>
      <c r="G99" s="331"/>
      <c r="H99" s="331"/>
      <c r="I99" s="331"/>
      <c r="J99" s="331"/>
      <c r="K99" s="124"/>
      <c r="L99" s="48">
        <f>SUM(L78:L98)</f>
        <v>0</v>
      </c>
      <c r="M99" s="280"/>
      <c r="N99" s="71"/>
      <c r="O99" s="2"/>
    </row>
    <row r="100" spans="1:15" s="89" customFormat="1" ht="12" customHeight="1" thickBot="1">
      <c r="A100" s="6"/>
      <c r="B100" s="313"/>
      <c r="C100" s="361"/>
      <c r="D100" s="361"/>
      <c r="E100" s="361"/>
      <c r="F100" s="361"/>
      <c r="G100" s="361"/>
      <c r="H100" s="361"/>
      <c r="I100" s="361"/>
      <c r="J100" s="361"/>
      <c r="K100" s="361"/>
      <c r="L100" s="361"/>
      <c r="M100" s="280"/>
      <c r="N100" s="75"/>
      <c r="O100" s="2"/>
    </row>
    <row r="101" spans="1:15" s="89" customFormat="1" ht="19.5" customHeight="1" thickBot="1" thickTop="1">
      <c r="A101" s="6"/>
      <c r="B101" s="313"/>
      <c r="C101" s="361"/>
      <c r="D101" s="361"/>
      <c r="E101" s="361"/>
      <c r="F101" s="361"/>
      <c r="G101" s="361"/>
      <c r="H101" s="361"/>
      <c r="I101" s="284"/>
      <c r="J101" s="324" t="s">
        <v>6</v>
      </c>
      <c r="K101" s="383"/>
      <c r="L101" s="384"/>
      <c r="M101" s="280"/>
      <c r="N101" s="75"/>
      <c r="O101" s="2"/>
    </row>
    <row r="102" spans="1:15" s="89" customFormat="1" ht="12" customHeight="1" thickTop="1">
      <c r="A102" s="6"/>
      <c r="B102" s="314"/>
      <c r="C102" s="285"/>
      <c r="D102" s="285"/>
      <c r="E102" s="285"/>
      <c r="F102" s="285"/>
      <c r="G102" s="285"/>
      <c r="H102" s="285"/>
      <c r="I102" s="285"/>
      <c r="J102" s="285"/>
      <c r="K102" s="285"/>
      <c r="L102" s="285"/>
      <c r="M102" s="281"/>
      <c r="N102" s="75"/>
      <c r="O102" s="2"/>
    </row>
    <row r="103" spans="1:15" s="89" customFormat="1" ht="15" customHeight="1">
      <c r="A103" s="2"/>
      <c r="B103" s="2"/>
      <c r="C103" s="2"/>
      <c r="D103" s="2"/>
      <c r="E103" s="2"/>
      <c r="F103" s="2"/>
      <c r="G103" s="2"/>
      <c r="H103" s="2"/>
      <c r="I103" s="2"/>
      <c r="J103" s="2"/>
      <c r="K103" s="2"/>
      <c r="L103" s="2"/>
      <c r="M103" s="2"/>
      <c r="N103" s="76"/>
      <c r="O103" s="2"/>
    </row>
    <row r="104" spans="2:14" s="89" customFormat="1" ht="15">
      <c r="B104" s="351" t="str">
        <f>Balance!B50</f>
        <v>Arts Council of Wales: October 2014 v1.1</v>
      </c>
      <c r="C104" s="351"/>
      <c r="D104" s="351"/>
      <c r="E104" s="351" t="str">
        <f>Balance!C5</f>
        <v>Tailored Project Budget Template - Organisations</v>
      </c>
      <c r="F104" s="351"/>
      <c r="G104" s="351"/>
      <c r="H104" s="351"/>
      <c r="I104" s="143"/>
      <c r="J104" s="350" t="str">
        <f>Balance!E8</f>
        <v>Large Grant - Research and Development - EXCEPTION AUTHORISED</v>
      </c>
      <c r="K104" s="350"/>
      <c r="L104" s="350"/>
      <c r="M104" s="350"/>
      <c r="N104" s="74"/>
    </row>
    <row r="105" spans="2:14" s="89" customFormat="1" ht="15">
      <c r="B105" s="88"/>
      <c r="C105" s="88"/>
      <c r="D105" s="88"/>
      <c r="E105" s="121"/>
      <c r="F105" s="88"/>
      <c r="G105" s="88"/>
      <c r="H105" s="88"/>
      <c r="I105" s="88"/>
      <c r="J105" s="88"/>
      <c r="K105" s="118"/>
      <c r="L105" s="88"/>
      <c r="M105" s="88"/>
      <c r="N105" s="74"/>
    </row>
    <row r="106" spans="2:13" ht="15">
      <c r="B106" s="12"/>
      <c r="C106" s="12"/>
      <c r="D106" s="12"/>
      <c r="E106" s="12"/>
      <c r="F106" s="12"/>
      <c r="G106" s="12"/>
      <c r="H106" s="12"/>
      <c r="I106" s="12"/>
      <c r="J106" s="12"/>
      <c r="K106" s="118"/>
      <c r="L106" s="12"/>
      <c r="M106" s="12"/>
    </row>
    <row r="107" spans="2:13" ht="15">
      <c r="B107" s="12"/>
      <c r="C107" s="12"/>
      <c r="D107" s="12"/>
      <c r="E107" s="12"/>
      <c r="F107" s="12"/>
      <c r="G107" s="12"/>
      <c r="H107" s="12"/>
      <c r="I107" s="12"/>
      <c r="J107" s="12"/>
      <c r="K107" s="118"/>
      <c r="L107" s="12"/>
      <c r="M107" s="12"/>
    </row>
    <row r="108" spans="2:13" ht="15">
      <c r="B108" s="12"/>
      <c r="C108" s="12"/>
      <c r="D108" s="12"/>
      <c r="E108" s="12"/>
      <c r="F108" s="12"/>
      <c r="G108" s="12"/>
      <c r="H108" s="12"/>
      <c r="I108" s="12"/>
      <c r="J108" s="12"/>
      <c r="K108" s="118"/>
      <c r="L108" s="12"/>
      <c r="M108" s="12"/>
    </row>
    <row r="109" spans="2:13" ht="15">
      <c r="B109" s="12"/>
      <c r="C109" s="12"/>
      <c r="D109" s="12"/>
      <c r="E109" s="12"/>
      <c r="F109" s="12"/>
      <c r="G109" s="12"/>
      <c r="H109" s="12"/>
      <c r="I109" s="12"/>
      <c r="J109" s="12"/>
      <c r="K109" s="118"/>
      <c r="L109" s="12"/>
      <c r="M109" s="12"/>
    </row>
    <row r="110" spans="2:13" ht="15">
      <c r="B110" s="12"/>
      <c r="C110" s="12"/>
      <c r="D110" s="12"/>
      <c r="E110" s="12"/>
      <c r="F110" s="12"/>
      <c r="G110" s="12"/>
      <c r="H110" s="12"/>
      <c r="I110" s="12"/>
      <c r="J110" s="12"/>
      <c r="K110" s="118"/>
      <c r="L110" s="12"/>
      <c r="M110" s="12"/>
    </row>
    <row r="111" spans="2:13" ht="15">
      <c r="B111" s="12"/>
      <c r="C111" s="12"/>
      <c r="D111" s="12"/>
      <c r="E111" s="12"/>
      <c r="F111" s="12"/>
      <c r="G111" s="12"/>
      <c r="H111" s="12"/>
      <c r="I111" s="12"/>
      <c r="J111" s="12"/>
      <c r="K111" s="118"/>
      <c r="L111" s="12"/>
      <c r="M111" s="12"/>
    </row>
    <row r="112" spans="2:13" ht="15">
      <c r="B112" s="12"/>
      <c r="C112" s="12"/>
      <c r="D112" s="12"/>
      <c r="E112" s="12"/>
      <c r="F112" s="12"/>
      <c r="G112" s="12"/>
      <c r="H112" s="12"/>
      <c r="I112" s="12"/>
      <c r="J112" s="12"/>
      <c r="K112" s="118"/>
      <c r="L112" s="12"/>
      <c r="M112" s="12"/>
    </row>
    <row r="113" spans="2:13" ht="15">
      <c r="B113" s="12"/>
      <c r="C113" s="12"/>
      <c r="D113" s="12"/>
      <c r="E113" s="12"/>
      <c r="F113" s="12"/>
      <c r="G113" s="12"/>
      <c r="H113" s="12"/>
      <c r="I113" s="12"/>
      <c r="J113" s="12"/>
      <c r="K113" s="118"/>
      <c r="L113" s="12"/>
      <c r="M113" s="12"/>
    </row>
    <row r="114" spans="2:13" ht="15">
      <c r="B114" s="12"/>
      <c r="C114" s="12"/>
      <c r="D114" s="12"/>
      <c r="E114" s="12"/>
      <c r="F114" s="12"/>
      <c r="G114" s="12"/>
      <c r="H114" s="12"/>
      <c r="I114" s="12"/>
      <c r="J114" s="12"/>
      <c r="K114" s="118"/>
      <c r="L114" s="12"/>
      <c r="M114" s="12"/>
    </row>
    <row r="115" spans="2:13" ht="15">
      <c r="B115" s="12"/>
      <c r="C115" s="12"/>
      <c r="D115" s="12"/>
      <c r="E115" s="12"/>
      <c r="F115" s="12"/>
      <c r="G115" s="12"/>
      <c r="H115" s="12"/>
      <c r="I115" s="12"/>
      <c r="J115" s="12"/>
      <c r="K115" s="118"/>
      <c r="L115" s="12"/>
      <c r="M115" s="12"/>
    </row>
    <row r="116" spans="2:13" ht="15">
      <c r="B116" s="12"/>
      <c r="C116" s="12"/>
      <c r="D116" s="12"/>
      <c r="E116" s="12"/>
      <c r="F116" s="12"/>
      <c r="G116" s="12"/>
      <c r="H116" s="12"/>
      <c r="I116" s="12"/>
      <c r="J116" s="12"/>
      <c r="K116" s="118"/>
      <c r="L116" s="12"/>
      <c r="M116" s="12"/>
    </row>
    <row r="117" spans="2:13" ht="15">
      <c r="B117" s="12"/>
      <c r="C117" s="12"/>
      <c r="D117" s="12"/>
      <c r="E117" s="12"/>
      <c r="F117" s="12"/>
      <c r="G117" s="12"/>
      <c r="H117" s="12"/>
      <c r="I117" s="12"/>
      <c r="J117" s="12"/>
      <c r="K117" s="118"/>
      <c r="L117" s="12"/>
      <c r="M117" s="12"/>
    </row>
    <row r="118" spans="2:13" ht="15">
      <c r="B118" s="12"/>
      <c r="C118" s="12"/>
      <c r="D118" s="12"/>
      <c r="E118" s="12"/>
      <c r="F118" s="12"/>
      <c r="G118" s="12"/>
      <c r="H118" s="12"/>
      <c r="I118" s="12"/>
      <c r="J118" s="12"/>
      <c r="K118" s="118"/>
      <c r="L118" s="12"/>
      <c r="M118" s="12"/>
    </row>
    <row r="119" spans="2:13" ht="15">
      <c r="B119" s="12"/>
      <c r="C119" s="12"/>
      <c r="D119" s="12"/>
      <c r="E119" s="12"/>
      <c r="F119" s="12"/>
      <c r="G119" s="12"/>
      <c r="H119" s="12"/>
      <c r="I119" s="12"/>
      <c r="J119" s="12"/>
      <c r="K119" s="118"/>
      <c r="L119" s="12"/>
      <c r="M119" s="12"/>
    </row>
    <row r="120" spans="2:13" ht="15">
      <c r="B120" s="12"/>
      <c r="C120" s="12"/>
      <c r="D120" s="12"/>
      <c r="E120" s="12"/>
      <c r="F120" s="12"/>
      <c r="G120" s="12"/>
      <c r="H120" s="12"/>
      <c r="I120" s="12"/>
      <c r="J120" s="12"/>
      <c r="K120" s="118"/>
      <c r="L120" s="12"/>
      <c r="M120" s="12"/>
    </row>
    <row r="121" spans="2:13" ht="15">
      <c r="B121" s="12"/>
      <c r="C121" s="12"/>
      <c r="D121" s="12"/>
      <c r="E121" s="12"/>
      <c r="F121" s="12"/>
      <c r="G121" s="12"/>
      <c r="H121" s="12"/>
      <c r="I121" s="12"/>
      <c r="J121" s="12"/>
      <c r="K121" s="118"/>
      <c r="L121" s="12"/>
      <c r="M121" s="12"/>
    </row>
    <row r="122" spans="2:13" ht="15">
      <c r="B122" s="12"/>
      <c r="C122" s="12"/>
      <c r="D122" s="12"/>
      <c r="E122" s="12"/>
      <c r="F122" s="12"/>
      <c r="G122" s="12"/>
      <c r="H122" s="12"/>
      <c r="I122" s="12"/>
      <c r="J122" s="12"/>
      <c r="K122" s="118"/>
      <c r="L122" s="12"/>
      <c r="M122" s="12"/>
    </row>
    <row r="123" spans="2:13" ht="15">
      <c r="B123" s="12"/>
      <c r="C123" s="12"/>
      <c r="D123" s="12"/>
      <c r="E123" s="12"/>
      <c r="F123" s="12"/>
      <c r="G123" s="12"/>
      <c r="H123" s="12"/>
      <c r="I123" s="12"/>
      <c r="J123" s="12"/>
      <c r="K123" s="118"/>
      <c r="L123" s="12"/>
      <c r="M123" s="12"/>
    </row>
    <row r="124" spans="2:13" ht="15">
      <c r="B124" s="12"/>
      <c r="C124" s="12"/>
      <c r="D124" s="12"/>
      <c r="E124" s="12"/>
      <c r="F124" s="12"/>
      <c r="G124" s="12"/>
      <c r="H124" s="12"/>
      <c r="I124" s="12"/>
      <c r="J124" s="12"/>
      <c r="K124" s="118"/>
      <c r="L124" s="12"/>
      <c r="M124" s="12"/>
    </row>
    <row r="125" spans="2:13" ht="15">
      <c r="B125" s="12"/>
      <c r="C125" s="12"/>
      <c r="D125" s="12"/>
      <c r="E125" s="12"/>
      <c r="F125" s="12"/>
      <c r="G125" s="12"/>
      <c r="H125" s="12"/>
      <c r="I125" s="12"/>
      <c r="J125" s="12"/>
      <c r="K125" s="118"/>
      <c r="L125" s="12"/>
      <c r="M125" s="12"/>
    </row>
    <row r="126" spans="2:13" ht="15">
      <c r="B126" s="12"/>
      <c r="C126" s="12"/>
      <c r="D126" s="12"/>
      <c r="E126" s="12"/>
      <c r="F126" s="12"/>
      <c r="G126" s="12"/>
      <c r="H126" s="12"/>
      <c r="I126" s="12"/>
      <c r="J126" s="12"/>
      <c r="K126" s="118"/>
      <c r="L126" s="12"/>
      <c r="M126" s="12"/>
    </row>
    <row r="127" spans="2:13" ht="15">
      <c r="B127" s="12"/>
      <c r="C127" s="12"/>
      <c r="D127" s="12"/>
      <c r="E127" s="12"/>
      <c r="F127" s="12"/>
      <c r="G127" s="12"/>
      <c r="H127" s="12"/>
      <c r="I127" s="12"/>
      <c r="J127" s="12"/>
      <c r="K127" s="118"/>
      <c r="L127" s="12"/>
      <c r="M127" s="12"/>
    </row>
    <row r="128" spans="2:13" ht="15">
      <c r="B128" s="12"/>
      <c r="C128" s="12"/>
      <c r="D128" s="12"/>
      <c r="E128" s="12"/>
      <c r="F128" s="12"/>
      <c r="G128" s="12"/>
      <c r="H128" s="12"/>
      <c r="I128" s="12"/>
      <c r="J128" s="12"/>
      <c r="K128" s="118"/>
      <c r="L128" s="12"/>
      <c r="M128" s="12"/>
    </row>
    <row r="129" spans="2:13" ht="15">
      <c r="B129" s="12"/>
      <c r="C129" s="12"/>
      <c r="D129" s="12"/>
      <c r="E129" s="12"/>
      <c r="F129" s="12"/>
      <c r="G129" s="12"/>
      <c r="H129" s="12"/>
      <c r="I129" s="12"/>
      <c r="J129" s="12"/>
      <c r="K129" s="118"/>
      <c r="L129" s="12"/>
      <c r="M129" s="12"/>
    </row>
    <row r="130" spans="2:13" ht="15">
      <c r="B130" s="12"/>
      <c r="C130" s="12"/>
      <c r="D130" s="12"/>
      <c r="E130" s="12"/>
      <c r="F130" s="12"/>
      <c r="G130" s="12"/>
      <c r="H130" s="12"/>
      <c r="I130" s="12"/>
      <c r="J130" s="12"/>
      <c r="K130" s="118"/>
      <c r="L130" s="12"/>
      <c r="M130" s="12"/>
    </row>
    <row r="131" spans="2:13" ht="15">
      <c r="B131" s="12"/>
      <c r="C131" s="12"/>
      <c r="D131" s="12"/>
      <c r="E131" s="12"/>
      <c r="F131" s="12"/>
      <c r="G131" s="12"/>
      <c r="H131" s="12"/>
      <c r="I131" s="12"/>
      <c r="J131" s="12"/>
      <c r="K131" s="118"/>
      <c r="L131" s="12"/>
      <c r="M131" s="12"/>
    </row>
    <row r="132" spans="2:13" ht="15">
      <c r="B132" s="12"/>
      <c r="C132" s="12"/>
      <c r="D132" s="12"/>
      <c r="E132" s="12"/>
      <c r="F132" s="12"/>
      <c r="G132" s="12"/>
      <c r="H132" s="12"/>
      <c r="I132" s="12"/>
      <c r="J132" s="12"/>
      <c r="K132" s="118"/>
      <c r="L132" s="12"/>
      <c r="M132" s="12"/>
    </row>
    <row r="133" spans="2:13" ht="15">
      <c r="B133" s="12"/>
      <c r="C133" s="12"/>
      <c r="D133" s="12"/>
      <c r="E133" s="12"/>
      <c r="F133" s="12"/>
      <c r="G133" s="12"/>
      <c r="H133" s="12"/>
      <c r="I133" s="12"/>
      <c r="J133" s="12"/>
      <c r="K133" s="118"/>
      <c r="L133" s="12"/>
      <c r="M133" s="12"/>
    </row>
    <row r="134" spans="2:13" ht="15">
      <c r="B134" s="12"/>
      <c r="C134" s="12"/>
      <c r="D134" s="12"/>
      <c r="E134" s="12"/>
      <c r="F134" s="12"/>
      <c r="G134" s="12"/>
      <c r="H134" s="12"/>
      <c r="I134" s="12"/>
      <c r="J134" s="12"/>
      <c r="K134" s="118"/>
      <c r="L134" s="12"/>
      <c r="M134" s="12"/>
    </row>
    <row r="135" spans="2:13" ht="15">
      <c r="B135" s="12"/>
      <c r="C135" s="12"/>
      <c r="D135" s="12"/>
      <c r="E135" s="12"/>
      <c r="F135" s="12"/>
      <c r="G135" s="12"/>
      <c r="H135" s="12"/>
      <c r="I135" s="12"/>
      <c r="J135" s="12"/>
      <c r="K135" s="118"/>
      <c r="L135" s="12"/>
      <c r="M135" s="12"/>
    </row>
    <row r="136" spans="2:13" ht="15">
      <c r="B136" s="12"/>
      <c r="C136" s="12"/>
      <c r="D136" s="12"/>
      <c r="E136" s="12"/>
      <c r="F136" s="12"/>
      <c r="G136" s="12"/>
      <c r="H136" s="12"/>
      <c r="I136" s="12"/>
      <c r="J136" s="12"/>
      <c r="K136" s="118"/>
      <c r="L136" s="12"/>
      <c r="M136" s="12"/>
    </row>
  </sheetData>
  <sheetProtection password="DF65" sheet="1" objects="1" scenarios="1" selectLockedCells="1"/>
  <mergeCells count="113">
    <mergeCell ref="C16:H16"/>
    <mergeCell ref="C15:L15"/>
    <mergeCell ref="C17:L17"/>
    <mergeCell ref="C76:J76"/>
    <mergeCell ref="C45:J45"/>
    <mergeCell ref="C37:J37"/>
    <mergeCell ref="C34:J34"/>
    <mergeCell ref="C35:J35"/>
    <mergeCell ref="C40:J40"/>
    <mergeCell ref="C32:J32"/>
    <mergeCell ref="C36:J36"/>
    <mergeCell ref="C47:J47"/>
    <mergeCell ref="N47:N55"/>
    <mergeCell ref="J12:L12"/>
    <mergeCell ref="C20:L20"/>
    <mergeCell ref="C29:J29"/>
    <mergeCell ref="K16:L16"/>
    <mergeCell ref="J18:L18"/>
    <mergeCell ref="N12:N13"/>
    <mergeCell ref="C27:J27"/>
    <mergeCell ref="C25:J25"/>
    <mergeCell ref="D38:J38"/>
    <mergeCell ref="C33:J33"/>
    <mergeCell ref="B104:D104"/>
    <mergeCell ref="J101:L101"/>
    <mergeCell ref="D89:J89"/>
    <mergeCell ref="C48:G48"/>
    <mergeCell ref="C49:G49"/>
    <mergeCell ref="C43:J43"/>
    <mergeCell ref="C52:G52"/>
    <mergeCell ref="C53:G53"/>
    <mergeCell ref="C54:G54"/>
    <mergeCell ref="D94:J94"/>
    <mergeCell ref="C69:J69"/>
    <mergeCell ref="C74:H74"/>
    <mergeCell ref="D84:J84"/>
    <mergeCell ref="C66:J66"/>
    <mergeCell ref="C57:J57"/>
    <mergeCell ref="C99:J99"/>
    <mergeCell ref="D86:J86"/>
    <mergeCell ref="D96:J96"/>
    <mergeCell ref="D97:J97"/>
    <mergeCell ref="D98:J98"/>
    <mergeCell ref="D91:J91"/>
    <mergeCell ref="D93:J93"/>
    <mergeCell ref="D95:J95"/>
    <mergeCell ref="C102:L102"/>
    <mergeCell ref="C101:I101"/>
    <mergeCell ref="C62:J62"/>
    <mergeCell ref="D92:J92"/>
    <mergeCell ref="D88:J88"/>
    <mergeCell ref="D79:J79"/>
    <mergeCell ref="D80:J80"/>
    <mergeCell ref="D83:J83"/>
    <mergeCell ref="D90:J90"/>
    <mergeCell ref="D87:J87"/>
    <mergeCell ref="C75:J75"/>
    <mergeCell ref="C70:J70"/>
    <mergeCell ref="C68:J68"/>
    <mergeCell ref="D77:J77"/>
    <mergeCell ref="D85:J85"/>
    <mergeCell ref="C67:J67"/>
    <mergeCell ref="D78:J78"/>
    <mergeCell ref="C42:J42"/>
    <mergeCell ref="C65:J65"/>
    <mergeCell ref="C59:J59"/>
    <mergeCell ref="C60:J60"/>
    <mergeCell ref="C73:J73"/>
    <mergeCell ref="D71:J71"/>
    <mergeCell ref="C58:J58"/>
    <mergeCell ref="D63:J63"/>
    <mergeCell ref="C50:G50"/>
    <mergeCell ref="C51:G51"/>
    <mergeCell ref="C100:L100"/>
    <mergeCell ref="C21:J21"/>
    <mergeCell ref="C44:J44"/>
    <mergeCell ref="M4:M102"/>
    <mergeCell ref="D7:E7"/>
    <mergeCell ref="H7:L7"/>
    <mergeCell ref="H8:L8"/>
    <mergeCell ref="C39:J39"/>
    <mergeCell ref="C10:D10"/>
    <mergeCell ref="C9:L9"/>
    <mergeCell ref="C6:L6"/>
    <mergeCell ref="C4:L4"/>
    <mergeCell ref="C11:L11"/>
    <mergeCell ref="C13:L13"/>
    <mergeCell ref="C19:L19"/>
    <mergeCell ref="J14:L14"/>
    <mergeCell ref="C14:D14"/>
    <mergeCell ref="C18:H18"/>
    <mergeCell ref="C12:D12"/>
    <mergeCell ref="J10:L10"/>
    <mergeCell ref="J104:M104"/>
    <mergeCell ref="E104:H104"/>
    <mergeCell ref="B4:B102"/>
    <mergeCell ref="C5:H5"/>
    <mergeCell ref="D81:J81"/>
    <mergeCell ref="D82:J82"/>
    <mergeCell ref="C24:J24"/>
    <mergeCell ref="C72:J72"/>
    <mergeCell ref="D46:J46"/>
    <mergeCell ref="C26:J26"/>
    <mergeCell ref="C22:J22"/>
    <mergeCell ref="C23:J23"/>
    <mergeCell ref="C28:J28"/>
    <mergeCell ref="C64:J64"/>
    <mergeCell ref="C56:J56"/>
    <mergeCell ref="C61:J61"/>
    <mergeCell ref="D30:J30"/>
    <mergeCell ref="D55:J55"/>
    <mergeCell ref="C31:J31"/>
    <mergeCell ref="C41:J41"/>
  </mergeCells>
  <conditionalFormatting sqref="J49:J54">
    <cfRule type="cellIs" priority="77" dxfId="51" operator="equal">
      <formula>"You need three quotations"</formula>
    </cfRule>
  </conditionalFormatting>
  <conditionalFormatting sqref="J52:J53">
    <cfRule type="cellIs" priority="73" dxfId="52" operator="equal">
      <formula>"You need three quotations"</formula>
    </cfRule>
  </conditionalFormatting>
  <conditionalFormatting sqref="J74">
    <cfRule type="cellIs" priority="71" dxfId="51" operator="equal">
      <formula>"Contingency is above 5%"</formula>
    </cfRule>
  </conditionalFormatting>
  <conditionalFormatting sqref="J10:L10">
    <cfRule type="cellIs" priority="69" dxfId="46" operator="equal">
      <formula>"Within the limit"</formula>
    </cfRule>
    <cfRule type="cellIs" priority="70" dxfId="47" operator="equal">
      <formula>"Above the limit"</formula>
    </cfRule>
  </conditionalFormatting>
  <conditionalFormatting sqref="J12:L12">
    <cfRule type="cellIs" priority="67" dxfId="46" operator="equal" stopIfTrue="1">
      <formula>"Within the limit"</formula>
    </cfRule>
    <cfRule type="cellIs" priority="68" dxfId="47" operator="equal" stopIfTrue="1">
      <formula>"Above the limit"</formula>
    </cfRule>
  </conditionalFormatting>
  <conditionalFormatting sqref="J18:L18">
    <cfRule type="cellIs" priority="65" dxfId="46" operator="equal" stopIfTrue="1">
      <formula>"All relevant headings selected"</formula>
    </cfRule>
    <cfRule type="cellIs" priority="66" dxfId="47" operator="equal" stopIfTrue="1">
      <formula>"Additional expenditure heading not selected"</formula>
    </cfRule>
  </conditionalFormatting>
  <conditionalFormatting sqref="J14:L14">
    <cfRule type="cellIs" priority="61" dxfId="50" operator="equal">
      <formula>"Below 5%"</formula>
    </cfRule>
    <cfRule type="cellIs" priority="63" dxfId="47" operator="equal">
      <formula>"Above 5%"</formula>
    </cfRule>
    <cfRule type="cellIs" priority="64" dxfId="50" operator="equal">
      <formula>"Don't forget your Contingency"</formula>
    </cfRule>
  </conditionalFormatting>
  <conditionalFormatting sqref="K22">
    <cfRule type="cellIs" priority="60" dxfId="50" operator="equal">
      <formula>"Above 5%"</formula>
    </cfRule>
  </conditionalFormatting>
  <conditionalFormatting sqref="J16">
    <cfRule type="cellIs" priority="28" dxfId="46" operator="equal">
      <formula>0</formula>
    </cfRule>
    <cfRule type="cellIs" priority="29" dxfId="50" operator="greaterThan">
      <formula>0</formula>
    </cfRule>
  </conditionalFormatting>
  <conditionalFormatting sqref="K16:L16">
    <cfRule type="expression" priority="27" dxfId="50" stopIfTrue="1">
      <formula>$J16&gt;=1</formula>
    </cfRule>
  </conditionalFormatting>
  <conditionalFormatting sqref="K23:K29">
    <cfRule type="cellIs" priority="8" dxfId="50" operator="equal">
      <formula>"Above 5%"</formula>
    </cfRule>
  </conditionalFormatting>
  <conditionalFormatting sqref="K32:K37">
    <cfRule type="cellIs" priority="7" dxfId="50" operator="equal">
      <formula>"Above 5%"</formula>
    </cfRule>
  </conditionalFormatting>
  <conditionalFormatting sqref="K40:K45">
    <cfRule type="cellIs" priority="6" dxfId="50" operator="equal">
      <formula>"Above 5%"</formula>
    </cfRule>
  </conditionalFormatting>
  <conditionalFormatting sqref="K49:K54">
    <cfRule type="cellIs" priority="5" dxfId="50" operator="equal">
      <formula>"Above 5%"</formula>
    </cfRule>
  </conditionalFormatting>
  <conditionalFormatting sqref="K57:K62">
    <cfRule type="cellIs" priority="4" dxfId="50" operator="equal">
      <formula>"Above 5%"</formula>
    </cfRule>
  </conditionalFormatting>
  <conditionalFormatting sqref="K65:K70">
    <cfRule type="cellIs" priority="3" dxfId="50" operator="equal">
      <formula>"Above 5%"</formula>
    </cfRule>
  </conditionalFormatting>
  <conditionalFormatting sqref="K78:K98">
    <cfRule type="cellIs" priority="2" dxfId="50" operator="equal">
      <formula>"Above 5%"</formula>
    </cfRule>
  </conditionalFormatting>
  <conditionalFormatting sqref="K74">
    <cfRule type="cellIs" priority="1" dxfId="50" operator="equal">
      <formula>"Above 5%"</formula>
    </cfRule>
  </conditionalFormatting>
  <dataValidations count="1">
    <dataValidation type="list" allowBlank="1" showInputMessage="1" showErrorMessage="1" prompt="Please select Expenditure heading" sqref="C78:C98">
      <formula1>$N$78:$N$85</formula1>
    </dataValidation>
  </dataValidations>
  <hyperlinks>
    <hyperlink ref="J101:L101" location="Balance!A1" display="Balance!A1"/>
    <hyperlink ref="G2" location="Income!A1" display="Income"/>
    <hyperlink ref="C2" location="Balance!A1" display="Balance"/>
    <hyperlink ref="J2" location="Checklist!A1" display="Checklist"/>
    <hyperlink ref="J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51" r:id="rId2"/>
  <ignoredErrors>
    <ignoredError sqref="K83" evalError="1"/>
  </ignoredErrors>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showGridLines="0" zoomScale="75" zoomScaleNormal="75" zoomScalePageLayoutView="0" workbookViewId="0" topLeftCell="A1">
      <selection activeCell="I3" sqref="I3"/>
    </sheetView>
  </sheetViews>
  <sheetFormatPr defaultColWidth="9.140625" defaultRowHeight="15"/>
  <cols>
    <col min="1" max="2" width="2.7109375" style="16" customWidth="1"/>
    <col min="3" max="3" width="5.57421875" style="16" customWidth="1"/>
    <col min="4" max="4" width="38.00390625" style="16" customWidth="1"/>
    <col min="5" max="5" width="14.57421875" style="16" customWidth="1"/>
    <col min="6" max="6" width="53.8515625" style="16" customWidth="1"/>
    <col min="7" max="7" width="11.8515625" style="16" customWidth="1"/>
    <col min="8" max="8" width="2.7109375" style="16" customWidth="1"/>
    <col min="9" max="9" width="41.421875" style="16" customWidth="1"/>
    <col min="10" max="10" width="4.421875" style="16" customWidth="1"/>
    <col min="11" max="11" width="2.7109375" style="16" customWidth="1"/>
    <col min="12" max="12" width="27.7109375" style="16" hidden="1" customWidth="1"/>
    <col min="13" max="13" width="2.7109375" style="16" customWidth="1"/>
    <col min="14" max="16384" width="9.140625" style="16" customWidth="1"/>
  </cols>
  <sheetData>
    <row r="1" spans="1:13" ht="19.5" customHeight="1">
      <c r="A1" s="10"/>
      <c r="B1" s="10"/>
      <c r="C1" s="10"/>
      <c r="D1" s="10"/>
      <c r="E1" s="10"/>
      <c r="F1" s="10"/>
      <c r="G1" s="10"/>
      <c r="H1" s="10"/>
      <c r="I1" s="10"/>
      <c r="J1" s="10"/>
      <c r="K1" s="10"/>
      <c r="L1" s="73"/>
      <c r="M1" s="10"/>
    </row>
    <row r="2" spans="1:13" ht="12" customHeight="1" thickBot="1">
      <c r="A2" s="10"/>
      <c r="B2" s="312"/>
      <c r="C2" s="267"/>
      <c r="D2" s="267"/>
      <c r="E2" s="267"/>
      <c r="F2" s="267"/>
      <c r="G2" s="267"/>
      <c r="H2" s="267"/>
      <c r="I2" s="267"/>
      <c r="J2" s="267"/>
      <c r="K2" s="279"/>
      <c r="L2" s="67" t="s">
        <v>22</v>
      </c>
      <c r="M2" s="10"/>
    </row>
    <row r="3" spans="1:13" ht="27" customHeight="1" thickBot="1" thickTop="1">
      <c r="A3" s="10"/>
      <c r="B3" s="313"/>
      <c r="C3" s="102"/>
      <c r="D3" s="95" t="s">
        <v>3</v>
      </c>
      <c r="E3" s="106"/>
      <c r="F3" s="95" t="s">
        <v>4</v>
      </c>
      <c r="G3" s="106"/>
      <c r="H3" s="107"/>
      <c r="I3" s="95" t="s">
        <v>5</v>
      </c>
      <c r="J3" s="107"/>
      <c r="K3" s="280"/>
      <c r="L3" s="69"/>
      <c r="M3" s="10"/>
    </row>
    <row r="4" spans="1:13" ht="12" customHeight="1" thickBot="1" thickTop="1">
      <c r="A4" s="10"/>
      <c r="B4" s="313"/>
      <c r="C4" s="409"/>
      <c r="D4" s="409"/>
      <c r="E4" s="409"/>
      <c r="F4" s="409"/>
      <c r="G4" s="409"/>
      <c r="H4" s="409"/>
      <c r="I4" s="409"/>
      <c r="J4" s="409"/>
      <c r="K4" s="280"/>
      <c r="M4" s="10"/>
    </row>
    <row r="5" spans="1:13" ht="36" customHeight="1" thickBot="1">
      <c r="A5" s="10"/>
      <c r="B5" s="313"/>
      <c r="C5" s="274" t="s">
        <v>28</v>
      </c>
      <c r="D5" s="275"/>
      <c r="E5" s="275"/>
      <c r="F5" s="275"/>
      <c r="G5" s="276"/>
      <c r="H5" s="100"/>
      <c r="I5" s="145" t="s">
        <v>124</v>
      </c>
      <c r="J5" s="107"/>
      <c r="K5" s="280"/>
      <c r="M5" s="10"/>
    </row>
    <row r="6" spans="1:13" ht="12" customHeight="1">
      <c r="A6" s="10"/>
      <c r="B6" s="313"/>
      <c r="C6" s="285"/>
      <c r="D6" s="285"/>
      <c r="E6" s="285"/>
      <c r="F6" s="285"/>
      <c r="G6" s="285"/>
      <c r="H6" s="285"/>
      <c r="I6" s="285"/>
      <c r="J6" s="285"/>
      <c r="K6" s="280"/>
      <c r="M6" s="10"/>
    </row>
    <row r="7" spans="1:13" ht="33" customHeight="1">
      <c r="A7" s="10"/>
      <c r="B7" s="313"/>
      <c r="C7" s="402" t="s">
        <v>116</v>
      </c>
      <c r="D7" s="402"/>
      <c r="E7" s="402"/>
      <c r="F7" s="402"/>
      <c r="G7" s="402"/>
      <c r="H7" s="402"/>
      <c r="I7" s="402"/>
      <c r="J7" s="402"/>
      <c r="K7" s="280"/>
      <c r="M7" s="10"/>
    </row>
    <row r="8" spans="1:13" ht="33" customHeight="1">
      <c r="A8" s="10"/>
      <c r="B8" s="313"/>
      <c r="C8" s="78" t="s">
        <v>81</v>
      </c>
      <c r="D8" s="397" t="s">
        <v>45</v>
      </c>
      <c r="E8" s="398"/>
      <c r="F8" s="398"/>
      <c r="G8" s="398"/>
      <c r="H8" s="398"/>
      <c r="I8" s="398"/>
      <c r="J8" s="398"/>
      <c r="K8" s="280"/>
      <c r="M8" s="10"/>
    </row>
    <row r="9" spans="1:13" ht="33" customHeight="1">
      <c r="A9" s="10"/>
      <c r="B9" s="313"/>
      <c r="C9" s="78" t="s">
        <v>81</v>
      </c>
      <c r="D9" s="397" t="s">
        <v>73</v>
      </c>
      <c r="E9" s="398"/>
      <c r="F9" s="398"/>
      <c r="G9" s="398"/>
      <c r="H9" s="398"/>
      <c r="I9" s="398"/>
      <c r="J9" s="398"/>
      <c r="K9" s="280"/>
      <c r="M9" s="10"/>
    </row>
    <row r="10" spans="1:13" ht="33" customHeight="1">
      <c r="A10" s="10"/>
      <c r="B10" s="313"/>
      <c r="C10" s="78" t="s">
        <v>81</v>
      </c>
      <c r="D10" s="397" t="s">
        <v>74</v>
      </c>
      <c r="E10" s="398"/>
      <c r="F10" s="398"/>
      <c r="G10" s="398"/>
      <c r="H10" s="398"/>
      <c r="I10" s="398"/>
      <c r="J10" s="398"/>
      <c r="K10" s="280"/>
      <c r="M10" s="10"/>
    </row>
    <row r="11" spans="1:13" ht="33" customHeight="1">
      <c r="A11" s="10"/>
      <c r="B11" s="313"/>
      <c r="C11" s="78" t="s">
        <v>81</v>
      </c>
      <c r="D11" s="397" t="s">
        <v>75</v>
      </c>
      <c r="E11" s="398"/>
      <c r="F11" s="398"/>
      <c r="G11" s="398"/>
      <c r="H11" s="398"/>
      <c r="I11" s="398"/>
      <c r="J11" s="398"/>
      <c r="K11" s="280"/>
      <c r="M11" s="10"/>
    </row>
    <row r="12" spans="1:13" ht="33" customHeight="1">
      <c r="A12" s="10"/>
      <c r="B12" s="313"/>
      <c r="C12" s="146" t="s">
        <v>81</v>
      </c>
      <c r="D12" s="400" t="s">
        <v>108</v>
      </c>
      <c r="E12" s="401"/>
      <c r="F12" s="401"/>
      <c r="G12" s="401"/>
      <c r="H12" s="401"/>
      <c r="I12" s="401"/>
      <c r="J12" s="401"/>
      <c r="K12" s="280"/>
      <c r="L12" s="148" t="s">
        <v>115</v>
      </c>
      <c r="M12" s="10"/>
    </row>
    <row r="13" spans="1:13" ht="33" customHeight="1">
      <c r="A13" s="10"/>
      <c r="B13" s="313"/>
      <c r="C13" s="146" t="s">
        <v>81</v>
      </c>
      <c r="D13" s="400" t="s">
        <v>76</v>
      </c>
      <c r="E13" s="401"/>
      <c r="F13" s="401"/>
      <c r="G13" s="401"/>
      <c r="H13" s="401"/>
      <c r="I13" s="401"/>
      <c r="J13" s="401"/>
      <c r="K13" s="280"/>
      <c r="M13" s="10"/>
    </row>
    <row r="14" spans="1:13" ht="33" customHeight="1">
      <c r="A14" s="10"/>
      <c r="B14" s="313"/>
      <c r="C14" s="146" t="s">
        <v>81</v>
      </c>
      <c r="D14" s="400" t="s">
        <v>126</v>
      </c>
      <c r="E14" s="401"/>
      <c r="F14" s="401"/>
      <c r="G14" s="401"/>
      <c r="H14" s="401"/>
      <c r="I14" s="401"/>
      <c r="J14" s="401"/>
      <c r="K14" s="280"/>
      <c r="M14" s="10"/>
    </row>
    <row r="15" spans="1:13" ht="33" customHeight="1">
      <c r="A15" s="10"/>
      <c r="B15" s="313"/>
      <c r="C15" s="406" t="s">
        <v>80</v>
      </c>
      <c r="D15" s="407"/>
      <c r="E15" s="407"/>
      <c r="F15" s="407"/>
      <c r="G15" s="407"/>
      <c r="H15" s="407"/>
      <c r="I15" s="407"/>
      <c r="J15" s="408"/>
      <c r="K15" s="280"/>
      <c r="L15" s="147"/>
      <c r="M15" s="10"/>
    </row>
    <row r="16" spans="1:13" ht="33" customHeight="1">
      <c r="A16" s="10"/>
      <c r="B16" s="313"/>
      <c r="C16" s="146" t="s">
        <v>81</v>
      </c>
      <c r="D16" s="400" t="s">
        <v>101</v>
      </c>
      <c r="E16" s="401"/>
      <c r="F16" s="401"/>
      <c r="G16" s="401"/>
      <c r="H16" s="401"/>
      <c r="I16" s="401"/>
      <c r="J16" s="401"/>
      <c r="K16" s="280"/>
      <c r="L16" s="148" t="s">
        <v>115</v>
      </c>
      <c r="M16" s="10"/>
    </row>
    <row r="17" spans="1:13" ht="33" customHeight="1">
      <c r="A17" s="10"/>
      <c r="B17" s="313"/>
      <c r="C17" s="146" t="s">
        <v>81</v>
      </c>
      <c r="D17" s="400" t="s">
        <v>161</v>
      </c>
      <c r="E17" s="401"/>
      <c r="F17" s="401"/>
      <c r="G17" s="401"/>
      <c r="H17" s="401"/>
      <c r="I17" s="401"/>
      <c r="J17" s="401"/>
      <c r="K17" s="280"/>
      <c r="M17" s="10"/>
    </row>
    <row r="18" spans="1:13" ht="33" customHeight="1">
      <c r="A18" s="10"/>
      <c r="B18" s="313"/>
      <c r="C18" s="146" t="s">
        <v>81</v>
      </c>
      <c r="D18" s="400" t="s">
        <v>77</v>
      </c>
      <c r="E18" s="401"/>
      <c r="F18" s="401"/>
      <c r="G18" s="401"/>
      <c r="H18" s="401"/>
      <c r="I18" s="401"/>
      <c r="J18" s="401"/>
      <c r="K18" s="280"/>
      <c r="M18" s="10"/>
    </row>
    <row r="19" spans="1:13" ht="33" customHeight="1">
      <c r="A19" s="10"/>
      <c r="B19" s="313"/>
      <c r="C19" s="146" t="s">
        <v>81</v>
      </c>
      <c r="D19" s="400" t="s">
        <v>44</v>
      </c>
      <c r="E19" s="401"/>
      <c r="F19" s="401"/>
      <c r="G19" s="401"/>
      <c r="H19" s="401"/>
      <c r="I19" s="401"/>
      <c r="J19" s="401"/>
      <c r="K19" s="280"/>
      <c r="M19" s="10"/>
    </row>
    <row r="20" spans="1:13" ht="33" customHeight="1">
      <c r="A20" s="10"/>
      <c r="B20" s="313"/>
      <c r="C20" s="146" t="s">
        <v>81</v>
      </c>
      <c r="D20" s="400" t="s">
        <v>46</v>
      </c>
      <c r="E20" s="401"/>
      <c r="F20" s="401"/>
      <c r="G20" s="401"/>
      <c r="H20" s="401"/>
      <c r="I20" s="401"/>
      <c r="J20" s="401"/>
      <c r="K20" s="280"/>
      <c r="M20" s="10"/>
    </row>
    <row r="21" spans="1:13" ht="33" customHeight="1">
      <c r="A21" s="10"/>
      <c r="B21" s="313"/>
      <c r="C21" s="146" t="s">
        <v>81</v>
      </c>
      <c r="D21" s="400" t="s">
        <v>133</v>
      </c>
      <c r="E21" s="401"/>
      <c r="F21" s="401"/>
      <c r="G21" s="401"/>
      <c r="H21" s="401"/>
      <c r="I21" s="401"/>
      <c r="J21" s="401"/>
      <c r="K21" s="280"/>
      <c r="M21" s="10"/>
    </row>
    <row r="22" spans="1:13" ht="33" customHeight="1">
      <c r="A22" s="10"/>
      <c r="B22" s="313"/>
      <c r="C22" s="146" t="s">
        <v>81</v>
      </c>
      <c r="D22" s="403" t="s">
        <v>134</v>
      </c>
      <c r="E22" s="403"/>
      <c r="F22" s="403"/>
      <c r="G22" s="403"/>
      <c r="H22" s="403"/>
      <c r="I22" s="403"/>
      <c r="J22" s="400"/>
      <c r="K22" s="280"/>
      <c r="M22" s="10"/>
    </row>
    <row r="23" spans="1:13" ht="33" customHeight="1">
      <c r="A23" s="10"/>
      <c r="B23" s="313"/>
      <c r="C23" s="146" t="s">
        <v>81</v>
      </c>
      <c r="D23" s="400" t="s">
        <v>135</v>
      </c>
      <c r="E23" s="401"/>
      <c r="F23" s="401"/>
      <c r="G23" s="401"/>
      <c r="H23" s="401"/>
      <c r="I23" s="401"/>
      <c r="J23" s="401"/>
      <c r="K23" s="280"/>
      <c r="M23" s="10"/>
    </row>
    <row r="24" spans="1:13" ht="33" customHeight="1">
      <c r="A24" s="10"/>
      <c r="B24" s="313"/>
      <c r="C24" s="146" t="s">
        <v>81</v>
      </c>
      <c r="D24" s="400" t="s">
        <v>136</v>
      </c>
      <c r="E24" s="401"/>
      <c r="F24" s="401"/>
      <c r="G24" s="401"/>
      <c r="H24" s="401"/>
      <c r="I24" s="401"/>
      <c r="J24" s="401"/>
      <c r="K24" s="280"/>
      <c r="L24" s="148" t="s">
        <v>115</v>
      </c>
      <c r="M24" s="10"/>
    </row>
    <row r="25" spans="1:13" ht="33" customHeight="1">
      <c r="A25" s="10"/>
      <c r="B25" s="313"/>
      <c r="C25" s="146" t="s">
        <v>81</v>
      </c>
      <c r="D25" s="400" t="s">
        <v>126</v>
      </c>
      <c r="E25" s="401"/>
      <c r="F25" s="401"/>
      <c r="G25" s="401"/>
      <c r="H25" s="401"/>
      <c r="I25" s="401"/>
      <c r="J25" s="401"/>
      <c r="K25" s="280"/>
      <c r="M25" s="10"/>
    </row>
    <row r="26" spans="1:13" ht="33" customHeight="1">
      <c r="A26" s="10"/>
      <c r="B26" s="313"/>
      <c r="C26" s="402" t="s">
        <v>79</v>
      </c>
      <c r="D26" s="402"/>
      <c r="E26" s="402"/>
      <c r="F26" s="402"/>
      <c r="G26" s="402"/>
      <c r="H26" s="402"/>
      <c r="I26" s="402"/>
      <c r="J26" s="402"/>
      <c r="K26" s="280"/>
      <c r="M26" s="10"/>
    </row>
    <row r="27" spans="1:13" ht="33" customHeight="1">
      <c r="A27" s="10"/>
      <c r="B27" s="313"/>
      <c r="C27" s="146" t="s">
        <v>81</v>
      </c>
      <c r="D27" s="400" t="s">
        <v>100</v>
      </c>
      <c r="E27" s="401"/>
      <c r="F27" s="401"/>
      <c r="G27" s="401"/>
      <c r="H27" s="401"/>
      <c r="I27" s="401"/>
      <c r="J27" s="401"/>
      <c r="K27" s="280"/>
      <c r="L27" s="148" t="s">
        <v>115</v>
      </c>
      <c r="M27" s="10"/>
    </row>
    <row r="28" spans="1:13" ht="33" customHeight="1">
      <c r="A28" s="10"/>
      <c r="B28" s="313"/>
      <c r="C28" s="146" t="s">
        <v>81</v>
      </c>
      <c r="D28" s="400" t="s">
        <v>78</v>
      </c>
      <c r="E28" s="401"/>
      <c r="F28" s="401"/>
      <c r="G28" s="401"/>
      <c r="H28" s="401"/>
      <c r="I28" s="401"/>
      <c r="J28" s="401"/>
      <c r="K28" s="280"/>
      <c r="M28" s="10"/>
    </row>
    <row r="29" spans="1:13" ht="33" customHeight="1">
      <c r="A29" s="10"/>
      <c r="B29" s="313"/>
      <c r="C29" s="146" t="s">
        <v>81</v>
      </c>
      <c r="D29" s="400" t="s">
        <v>123</v>
      </c>
      <c r="E29" s="401"/>
      <c r="F29" s="401"/>
      <c r="G29" s="401"/>
      <c r="H29" s="401"/>
      <c r="I29" s="401"/>
      <c r="J29" s="401"/>
      <c r="K29" s="280"/>
      <c r="M29" s="10"/>
    </row>
    <row r="30" spans="1:13" ht="33" customHeight="1">
      <c r="A30" s="10"/>
      <c r="B30" s="313"/>
      <c r="C30" s="146" t="s">
        <v>81</v>
      </c>
      <c r="D30" s="400" t="s">
        <v>127</v>
      </c>
      <c r="E30" s="401"/>
      <c r="F30" s="401"/>
      <c r="G30" s="401"/>
      <c r="H30" s="401"/>
      <c r="I30" s="401"/>
      <c r="J30" s="401"/>
      <c r="K30" s="280"/>
      <c r="L30"/>
      <c r="M30" s="10"/>
    </row>
    <row r="31" spans="1:13" ht="33" customHeight="1">
      <c r="A31" s="10"/>
      <c r="B31" s="313"/>
      <c r="C31" s="146" t="s">
        <v>81</v>
      </c>
      <c r="D31" s="400" t="s">
        <v>128</v>
      </c>
      <c r="E31" s="401"/>
      <c r="F31" s="401"/>
      <c r="G31" s="401"/>
      <c r="H31" s="401"/>
      <c r="I31" s="401"/>
      <c r="J31" s="401"/>
      <c r="K31" s="280"/>
      <c r="L31" s="126"/>
      <c r="M31" s="10"/>
    </row>
    <row r="32" spans="1:13" ht="33" customHeight="1" hidden="1">
      <c r="A32" s="10"/>
      <c r="B32" s="313"/>
      <c r="C32" s="146" t="s">
        <v>81</v>
      </c>
      <c r="D32" s="400" t="s">
        <v>129</v>
      </c>
      <c r="E32" s="401"/>
      <c r="F32" s="401"/>
      <c r="G32" s="401"/>
      <c r="H32" s="401"/>
      <c r="I32" s="401"/>
      <c r="J32" s="401"/>
      <c r="K32" s="280"/>
      <c r="L32" s="149" t="s">
        <v>114</v>
      </c>
      <c r="M32" s="10"/>
    </row>
    <row r="33" spans="1:13" ht="33" customHeight="1" hidden="1">
      <c r="A33" s="10"/>
      <c r="B33" s="313"/>
      <c r="C33" s="146" t="s">
        <v>81</v>
      </c>
      <c r="D33" s="400" t="s">
        <v>130</v>
      </c>
      <c r="E33" s="401"/>
      <c r="F33" s="401"/>
      <c r="G33" s="401"/>
      <c r="H33" s="401"/>
      <c r="I33" s="401"/>
      <c r="J33" s="401"/>
      <c r="K33" s="280"/>
      <c r="L33" s="149" t="s">
        <v>122</v>
      </c>
      <c r="M33" s="10"/>
    </row>
    <row r="34" spans="1:13" ht="33" customHeight="1">
      <c r="A34" s="10"/>
      <c r="B34" s="313"/>
      <c r="C34" s="146" t="s">
        <v>81</v>
      </c>
      <c r="D34" s="400" t="s">
        <v>131</v>
      </c>
      <c r="E34" s="401"/>
      <c r="F34" s="401"/>
      <c r="G34" s="401"/>
      <c r="H34" s="401"/>
      <c r="I34" s="401"/>
      <c r="J34" s="401"/>
      <c r="K34" s="280"/>
      <c r="L34" s="149" t="s">
        <v>158</v>
      </c>
      <c r="M34" s="10"/>
    </row>
    <row r="35" spans="1:13" ht="33" customHeight="1">
      <c r="A35" s="10"/>
      <c r="B35" s="313"/>
      <c r="C35" s="146" t="s">
        <v>81</v>
      </c>
      <c r="D35" s="400" t="s">
        <v>132</v>
      </c>
      <c r="E35" s="401"/>
      <c r="F35" s="401"/>
      <c r="G35" s="401"/>
      <c r="H35" s="401"/>
      <c r="I35" s="401"/>
      <c r="J35" s="401"/>
      <c r="K35" s="280"/>
      <c r="L35" s="126"/>
      <c r="M35" s="10"/>
    </row>
    <row r="36" spans="1:13" ht="33" customHeight="1">
      <c r="A36" s="10"/>
      <c r="B36" s="313"/>
      <c r="C36" s="146" t="s">
        <v>81</v>
      </c>
      <c r="D36" s="400" t="s">
        <v>126</v>
      </c>
      <c r="E36" s="401"/>
      <c r="F36" s="401"/>
      <c r="G36" s="401"/>
      <c r="H36" s="401"/>
      <c r="I36" s="401"/>
      <c r="J36" s="401"/>
      <c r="K36" s="280"/>
      <c r="L36" s="126"/>
      <c r="M36" s="10"/>
    </row>
    <row r="37" spans="1:13" ht="12" customHeight="1">
      <c r="A37" s="10"/>
      <c r="B37" s="314"/>
      <c r="C37" s="404"/>
      <c r="D37" s="404"/>
      <c r="E37" s="404"/>
      <c r="F37" s="404"/>
      <c r="G37" s="404"/>
      <c r="H37" s="404"/>
      <c r="I37" s="404"/>
      <c r="J37" s="404"/>
      <c r="K37" s="281"/>
      <c r="M37" s="10"/>
    </row>
    <row r="38" spans="1:13" ht="12" customHeight="1">
      <c r="A38" s="10"/>
      <c r="B38" s="10"/>
      <c r="C38" s="10"/>
      <c r="D38" s="10"/>
      <c r="E38" s="10"/>
      <c r="F38" s="10"/>
      <c r="G38" s="10"/>
      <c r="H38" s="10"/>
      <c r="I38" s="10"/>
      <c r="J38" s="10"/>
      <c r="K38" s="10"/>
      <c r="M38" s="10"/>
    </row>
    <row r="39" spans="1:13" s="121" customFormat="1" ht="15">
      <c r="A39" s="11"/>
      <c r="B39" s="144" t="str">
        <f>Balance!B50</f>
        <v>Arts Council of Wales: October 2014 v1.1</v>
      </c>
      <c r="C39" s="144"/>
      <c r="D39" s="144"/>
      <c r="E39" s="399" t="str">
        <f>Balance!C5</f>
        <v>Tailored Project Budget Template - Organisations</v>
      </c>
      <c r="F39" s="399"/>
      <c r="G39" s="405" t="str">
        <f>Balance!E8</f>
        <v>Large Grant - Research and Development - EXCEPTION AUTHORISED</v>
      </c>
      <c r="H39" s="405"/>
      <c r="I39" s="405"/>
      <c r="J39" s="405"/>
      <c r="K39" s="405"/>
      <c r="M39" s="120"/>
    </row>
    <row r="40" s="121" customFormat="1" ht="15"/>
  </sheetData>
  <sheetProtection password="DF65" sheet="1" objects="1" scenarios="1" selectLockedCells="1"/>
  <mergeCells count="39">
    <mergeCell ref="B2:B37"/>
    <mergeCell ref="C5:G5"/>
    <mergeCell ref="C7:J7"/>
    <mergeCell ref="C2:J2"/>
    <mergeCell ref="C4:J4"/>
    <mergeCell ref="D36:J36"/>
    <mergeCell ref="D8:J8"/>
    <mergeCell ref="D13:J13"/>
    <mergeCell ref="C6:J6"/>
    <mergeCell ref="D33:J33"/>
    <mergeCell ref="C37:J37"/>
    <mergeCell ref="G39:K39"/>
    <mergeCell ref="D10:J10"/>
    <mergeCell ref="D34:J34"/>
    <mergeCell ref="D35:J35"/>
    <mergeCell ref="C15:J15"/>
    <mergeCell ref="D19:J19"/>
    <mergeCell ref="D20:J20"/>
    <mergeCell ref="D28:J28"/>
    <mergeCell ref="D31:J31"/>
    <mergeCell ref="D16:J16"/>
    <mergeCell ref="D32:J32"/>
    <mergeCell ref="D11:J11"/>
    <mergeCell ref="D14:J14"/>
    <mergeCell ref="D29:J29"/>
    <mergeCell ref="D30:J30"/>
    <mergeCell ref="D25:J25"/>
    <mergeCell ref="D23:J23"/>
    <mergeCell ref="D17:J17"/>
    <mergeCell ref="D9:J9"/>
    <mergeCell ref="E39:F39"/>
    <mergeCell ref="K2:K37"/>
    <mergeCell ref="D24:J24"/>
    <mergeCell ref="C26:J26"/>
    <mergeCell ref="D27:J27"/>
    <mergeCell ref="D22:J22"/>
    <mergeCell ref="D21:J21"/>
    <mergeCell ref="D12:J12"/>
    <mergeCell ref="D18:J18"/>
  </mergeCells>
  <hyperlinks>
    <hyperlink ref="F3" location="Expenditure!A1" display="Expenditure"/>
    <hyperlink ref="D3" location="Income!A1" display="Income"/>
    <hyperlink ref="I3" location="Balance!A1" display="Balance"/>
    <hyperlink ref="I5" r:id="rId1" display="Budget Help Notes"/>
  </hyperlinks>
  <printOptions/>
  <pageMargins left="0.3937007874015748" right="0.3937007874015748" top="0.3937007874015748" bottom="0.3937007874015748" header="0.11811023622047245" footer="0.11811023622047245"/>
  <pageSetup fitToHeight="1" fitToWidth="1" horizontalDpi="600" verticalDpi="600" orientation="portrait" paperSize="8" scale="65" r:id="rId2"/>
</worksheet>
</file>

<file path=xl/worksheets/sheet5.xml><?xml version="1.0" encoding="utf-8"?>
<worksheet xmlns="http://schemas.openxmlformats.org/spreadsheetml/2006/main" xmlns:r="http://schemas.openxmlformats.org/officeDocument/2006/relationships">
  <dimension ref="A1:B19"/>
  <sheetViews>
    <sheetView zoomScalePageLayoutView="0" workbookViewId="0" topLeftCell="A1">
      <selection activeCell="B21" sqref="B21"/>
    </sheetView>
  </sheetViews>
  <sheetFormatPr defaultColWidth="9.140625" defaultRowHeight="15"/>
  <cols>
    <col min="1" max="1" width="15.28125" style="0" customWidth="1"/>
    <col min="2" max="2" width="64.421875" style="0" customWidth="1"/>
    <col min="3" max="3" width="3.28125" style="0" customWidth="1"/>
    <col min="4" max="4" width="54.7109375" style="0" customWidth="1"/>
  </cols>
  <sheetData>
    <row r="1" ht="14.25">
      <c r="B1" s="79" t="s">
        <v>86</v>
      </c>
    </row>
    <row r="3" spans="1:2" ht="14.25">
      <c r="A3" s="79" t="s">
        <v>5</v>
      </c>
      <c r="B3" t="s">
        <v>85</v>
      </c>
    </row>
    <row r="5" ht="14.25">
      <c r="B5" t="s">
        <v>84</v>
      </c>
    </row>
    <row r="7" ht="14.25">
      <c r="B7" t="s">
        <v>87</v>
      </c>
    </row>
    <row r="9" spans="1:2" ht="14.25">
      <c r="A9" s="79" t="s">
        <v>3</v>
      </c>
      <c r="B9" t="s">
        <v>92</v>
      </c>
    </row>
    <row r="11" ht="14.25">
      <c r="B11" t="s">
        <v>88</v>
      </c>
    </row>
    <row r="13" spans="1:2" ht="14.25">
      <c r="A13" s="79" t="s">
        <v>4</v>
      </c>
      <c r="B13" t="s">
        <v>92</v>
      </c>
    </row>
    <row r="15" ht="14.25">
      <c r="B15" t="s">
        <v>89</v>
      </c>
    </row>
    <row r="17" ht="14.25">
      <c r="B17" t="s">
        <v>90</v>
      </c>
    </row>
    <row r="19" ht="14.25">
      <c r="B19" t="s">
        <v>91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time</dc:creator>
  <cp:keywords/>
  <dc:description/>
  <cp:lastModifiedBy>David Newland</cp:lastModifiedBy>
  <cp:lastPrinted>2014-10-15T11:09:48Z</cp:lastPrinted>
  <dcterms:created xsi:type="dcterms:W3CDTF">2011-08-16T13:20:50Z</dcterms:created>
  <dcterms:modified xsi:type="dcterms:W3CDTF">2014-10-30T17:52:41Z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