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rtscouncilwales-my.sharepoint.com/personal/beth_phillips_arts_wales/Documents/Desktop/"/>
    </mc:Choice>
  </mc:AlternateContent>
  <xr:revisionPtr revIDLastSave="0" documentId="8_{DAFBA1B4-7970-4D95-AC8A-80744F4603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nylion Gwariant y Prosiect " sheetId="5" r:id="rId1"/>
    <sheet name="Crynodeb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" l="1"/>
  <c r="G23" i="5"/>
  <c r="J48" i="5"/>
  <c r="K37" i="4" s="1"/>
  <c r="I36" i="4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8" i="5"/>
  <c r="L107" i="5"/>
  <c r="L106" i="5"/>
  <c r="L105" i="5"/>
  <c r="L104" i="5"/>
  <c r="L103" i="5"/>
  <c r="L100" i="5"/>
  <c r="L99" i="5"/>
  <c r="L98" i="5"/>
  <c r="L97" i="5"/>
  <c r="L94" i="5"/>
  <c r="L93" i="5"/>
  <c r="L90" i="5"/>
  <c r="L89" i="5"/>
  <c r="L86" i="5"/>
  <c r="L85" i="5"/>
  <c r="L82" i="5"/>
  <c r="L81" i="5"/>
  <c r="L80" i="5"/>
  <c r="L79" i="5"/>
  <c r="L78" i="5"/>
  <c r="L75" i="5"/>
  <c r="L74" i="5"/>
  <c r="L73" i="5"/>
  <c r="L72" i="5"/>
  <c r="L69" i="5"/>
  <c r="L68" i="5"/>
  <c r="L67" i="5"/>
  <c r="L64" i="5"/>
  <c r="L61" i="5"/>
  <c r="L58" i="5"/>
  <c r="L57" i="5"/>
  <c r="L56" i="5"/>
  <c r="L53" i="5"/>
  <c r="L52" i="5"/>
  <c r="L51" i="5"/>
  <c r="L50" i="5"/>
  <c r="L47" i="5"/>
  <c r="L46" i="5"/>
  <c r="L45" i="5"/>
  <c r="L44" i="5"/>
  <c r="L41" i="5"/>
  <c r="L40" i="5"/>
  <c r="L39" i="5"/>
  <c r="L38" i="5"/>
  <c r="I30" i="4" l="1"/>
  <c r="I31" i="4"/>
  <c r="C30" i="4"/>
  <c r="C31" i="4"/>
  <c r="C29" i="4"/>
  <c r="G17" i="5"/>
  <c r="K30" i="4" l="1"/>
  <c r="K30" i="5" s="1"/>
  <c r="K31" i="4"/>
  <c r="K31" i="5" s="1"/>
  <c r="K23" i="4"/>
  <c r="K29" i="4"/>
  <c r="K29" i="5" s="1"/>
  <c r="K26" i="4"/>
  <c r="K26" i="5" s="1"/>
  <c r="K25" i="4"/>
  <c r="K25" i="5" s="1"/>
  <c r="K24" i="4"/>
  <c r="K24" i="5" s="1"/>
  <c r="K27" i="4"/>
  <c r="K27" i="5" s="1"/>
  <c r="G18" i="4" l="1"/>
  <c r="K23" i="5"/>
  <c r="K32" i="4"/>
  <c r="J42" i="5"/>
  <c r="L37" i="5" s="1"/>
  <c r="K129" i="5"/>
  <c r="I129" i="5"/>
  <c r="B129" i="5"/>
  <c r="G19" i="5"/>
  <c r="J101" i="5"/>
  <c r="K48" i="4" s="1"/>
  <c r="J95" i="5"/>
  <c r="K47" i="4" s="1"/>
  <c r="J91" i="5"/>
  <c r="K46" i="4" s="1"/>
  <c r="J87" i="5"/>
  <c r="K45" i="4" s="1"/>
  <c r="J83" i="5"/>
  <c r="K44" i="4" s="1"/>
  <c r="J76" i="5"/>
  <c r="K43" i="4" s="1"/>
  <c r="J70" i="5"/>
  <c r="K42" i="4" s="1"/>
  <c r="J65" i="5"/>
  <c r="K41" i="4" s="1"/>
  <c r="J62" i="5"/>
  <c r="K40" i="4" s="1"/>
  <c r="J59" i="5"/>
  <c r="K39" i="4" s="1"/>
  <c r="J54" i="5"/>
  <c r="K38" i="4" s="1"/>
  <c r="K32" i="5" l="1"/>
  <c r="J35" i="5"/>
  <c r="K36" i="4"/>
  <c r="K49" i="4" s="1"/>
  <c r="K51" i="4" s="1"/>
</calcChain>
</file>

<file path=xl/sharedStrings.xml><?xml version="1.0" encoding="utf-8"?>
<sst xmlns="http://schemas.openxmlformats.org/spreadsheetml/2006/main" count="255" uniqueCount="98">
  <si>
    <t>Cronfa Cyfleoedd Rhyngwladol</t>
  </si>
  <si>
    <t>Templed Cyllideb y Prosiect</t>
  </si>
  <si>
    <r>
      <t>Sut i lenwi'r ffurflen hon:
Llenwch bob blwch llwyd (lle bo'n briodol)
Adran 1: Mewnosodwch</t>
    </r>
    <r>
      <rPr>
        <i/>
        <sz val="14"/>
        <rFont val="Calibri"/>
        <family val="2"/>
      </rPr>
      <t xml:space="preserve"> eich enw</t>
    </r>
    <r>
      <rPr>
        <b/>
        <i/>
        <sz val="14"/>
        <rFont val="Calibri"/>
        <family val="2"/>
      </rPr>
      <t xml:space="preserve">
Adran 2: </t>
    </r>
    <r>
      <rPr>
        <i/>
        <sz val="14"/>
        <rFont val="Calibri"/>
        <family val="2"/>
      </rPr>
      <t xml:space="preserve">Llenwir y celloedd gwynion yn awtomatig pan fewnosodwch fanylion eich gwariant yn adran 3
                 Anwybyddwch y neges goch sy’n dynodi camgymeriad, nes ichi orffen mewnosod manylion y gwariant
                 </t>
    </r>
    <r>
      <rPr>
        <b/>
        <i/>
        <sz val="14"/>
        <rFont val="Calibri"/>
        <family val="2"/>
      </rPr>
      <t>Mewnosodwch fanylion</t>
    </r>
    <r>
      <rPr>
        <i/>
        <sz val="14"/>
        <rFont val="Calibri"/>
        <family val="2"/>
      </rPr>
      <t xml:space="preserve"> o unrhyw arian grant arall yn y celloedd llwydion (llenwir y cyfansymiau’n awtomatig o’r gwariant a fewnosodwch)</t>
    </r>
    <r>
      <rPr>
        <b/>
        <i/>
        <sz val="14"/>
        <rFont val="Calibri"/>
        <family val="2"/>
      </rPr>
      <t xml:space="preserve">
Adran 3: Rhowch </t>
    </r>
    <r>
      <rPr>
        <i/>
        <sz val="14"/>
        <rFont val="Calibri"/>
        <family val="2"/>
      </rPr>
      <t>ddadansoddiad o'r costau dan y penawdau priodol</t>
    </r>
    <r>
      <rPr>
        <b/>
        <i/>
        <sz val="14"/>
        <rFont val="Calibri"/>
        <family val="2"/>
      </rPr>
      <t xml:space="preserve">
                   Ar gyfer pob eitem o wariant</t>
    </r>
    <r>
      <rPr>
        <i/>
        <sz val="14"/>
        <rFont val="Calibri"/>
        <family val="2"/>
      </rPr>
      <t>, dewiswch y ffynhonnell ariannu a ddefnyddir ar bwys y gost, bydd hyn yn diweddaru adran 2: incwm y prosiect.</t>
    </r>
    <r>
      <rPr>
        <b/>
        <i/>
        <sz val="14"/>
        <rFont val="Calibri"/>
        <family val="2"/>
      </rPr>
      <t xml:space="preserve">
                   </t>
    </r>
    <r>
      <rPr>
        <i/>
        <sz val="14"/>
        <rFont val="Calibri"/>
        <family val="2"/>
      </rPr>
      <t xml:space="preserve">Os </t>
    </r>
    <r>
      <rPr>
        <b/>
        <i/>
        <sz val="14"/>
        <rFont val="Calibri"/>
        <family val="2"/>
      </rPr>
      <t xml:space="preserve">amlygir yn goch </t>
    </r>
    <r>
      <rPr>
        <i/>
        <sz val="14"/>
        <rFont val="Calibri"/>
        <family val="2"/>
      </rPr>
      <t>y gell ar ddiwedd rhes y dadansoddiad o wariant, sicrhewch bod pob manylyn wedi'i lenwi</t>
    </r>
  </si>
  <si>
    <r>
      <rPr>
        <sz val="14"/>
        <rFont val="Calibri"/>
        <family val="2"/>
      </rPr>
      <t>Tab y Crynodeb:</t>
    </r>
    <r>
      <rPr>
        <i/>
        <sz val="14"/>
        <color rgb="FFFF0000"/>
        <rFont val="Calibri"/>
        <family val="2"/>
      </rPr>
      <t xml:space="preserve"> Cliciwch yma</t>
    </r>
    <r>
      <rPr>
        <sz val="14"/>
        <rFont val="Calibri"/>
        <family val="2"/>
      </rPr>
      <t xml:space="preserve"> i gyrraedd tab y crynodeb i weld cyfansymiau’r prosiect </t>
    </r>
  </si>
  <si>
    <t xml:space="preserve">                           Crynhoa hyn yr wybodaeth a fewnosodwyd yn Adran 3 ac felly nid oes raid i chi fewnosod dim yma
                             Sicrhewch fod cyllideb y prosiect yn fantoledig ac nad oes dim celloedd wedi'u hamlygu'n goch neu melyn
</t>
  </si>
  <si>
    <t xml:space="preserve">  </t>
  </si>
  <si>
    <t>i</t>
  </si>
  <si>
    <t>Dilynwch y ddolen hon am nodiadau cymorth ynghylch cyllideb y prosiect</t>
  </si>
  <si>
    <t>Adran 1: Gwybodaeth bwysig:</t>
  </si>
  <si>
    <t>Eich enw</t>
  </si>
  <si>
    <t>What type of grant are you applying for?</t>
  </si>
  <si>
    <t>International Opportunities Fund</t>
  </si>
  <si>
    <r>
      <t xml:space="preserve">Grant request </t>
    </r>
    <r>
      <rPr>
        <b/>
        <i/>
        <sz val="14"/>
        <rFont val="Calibri"/>
        <family val="2"/>
      </rPr>
      <t>(How much are you applying for?)</t>
    </r>
  </si>
  <si>
    <t>Your name</t>
  </si>
  <si>
    <t xml:space="preserve">Adran 2: Incwm y prosiect </t>
  </si>
  <si>
    <t>Celfyddydau Rhyngwladol Cymru</t>
  </si>
  <si>
    <t>Cefnogaeth y bartneriaeth ryngwladol mewn ARIAN</t>
  </si>
  <si>
    <t>Eich arian eich hun</t>
  </si>
  <si>
    <t>Incwm a enillir</t>
  </si>
  <si>
    <r>
      <t xml:space="preserve">Cefnogaeth partneriaeth ryngwladol MEWN NWYDDAU </t>
    </r>
    <r>
      <rPr>
        <i/>
        <sz val="12"/>
        <color indexed="8"/>
        <rFont val="Calibri"/>
        <family val="2"/>
      </rPr>
      <t>(rhowch fanylion yn y cais)</t>
    </r>
  </si>
  <si>
    <t>Grantiau eraill/incwm arall (rhowch fanylion)</t>
  </si>
  <si>
    <t>A ydynt wedi'u cadarnhau?</t>
  </si>
  <si>
    <t>Grant arall rhif 1</t>
  </si>
  <si>
    <t>Dewiswch</t>
  </si>
  <si>
    <t>Grant arall rhif 2</t>
  </si>
  <si>
    <t>Grant arall rhif 3</t>
  </si>
  <si>
    <t>Total</t>
  </si>
  <si>
    <t>Ydynt</t>
  </si>
  <si>
    <r>
      <t xml:space="preserve">Adran 3: Manylion gwariant y prosiect </t>
    </r>
    <r>
      <rPr>
        <b/>
        <sz val="16"/>
        <rFont val="Calibri"/>
        <family val="2"/>
      </rPr>
      <t>(os oes arnoch angen rhagor o le, defnyddiwch yr adran is hefyd)</t>
    </r>
  </si>
  <si>
    <t>Nac ydynt</t>
  </si>
  <si>
    <t>Cyfanswm gwariant y prosiect/cost</t>
  </si>
  <si>
    <t>Teithio'n ôl o Brydain</t>
  </si>
  <si>
    <t>Dewiswch y prif fath o gludiant &gt;</t>
  </si>
  <si>
    <t>Awyren</t>
  </si>
  <si>
    <t>Swm</t>
  </si>
  <si>
    <t>Ariennir gan:</t>
  </si>
  <si>
    <r>
      <t>Tr</t>
    </r>
    <r>
      <rPr>
        <sz val="11"/>
        <color theme="1"/>
        <rFont val="Calibri"/>
        <family val="2"/>
      </rPr>
      <t>ê</t>
    </r>
    <r>
      <rPr>
        <sz val="11"/>
        <color theme="1"/>
        <rFont val="Calibri"/>
        <family val="2"/>
        <scheme val="minor"/>
      </rPr>
      <t>n</t>
    </r>
  </si>
  <si>
    <t>Car</t>
  </si>
  <si>
    <t>Bws</t>
  </si>
  <si>
    <t>Cyfanswm teithio'n ôl o Brydain (gan gynnwys unrhyw ffigyrau a roesoch yn yr adran is)</t>
  </si>
  <si>
    <t>Arall</t>
  </si>
  <si>
    <t>Costau teithio (ym Mhrydain)</t>
  </si>
  <si>
    <t>Cyfanswm costau teithio (ym Mhrydain) (gan gynnwys unrhyw ffigyrau a roesoch yn yr adran is)</t>
  </si>
  <si>
    <t>Costau trosglwyddo a theithio mewnol (y tu allan i Brydain)</t>
  </si>
  <si>
    <t>Cefnogaeth partneriaeth ryngwladol MEWN NWYDDAU (rhowch fanylion yn y cais)</t>
  </si>
  <si>
    <t>Grant arall rhif 1 (rhowch fanylion yn adran 2)</t>
  </si>
  <si>
    <t>Grant arall rhif 2 (rhowch fanylion yn adran 2)</t>
  </si>
  <si>
    <t>Grant arall rhif 3 (rhowch fanylion yn adran 2)</t>
  </si>
  <si>
    <t>Cyfanswm costau trosglwyddo a theithio mewnol (y tu allan i Brydain) (gan gynnwys unrhyw ffigyrau a roesoch yn yr adran is)</t>
  </si>
  <si>
    <t>Costau llety</t>
  </si>
  <si>
    <t>Cyfanswm costau llety (gan gynnwys unrhyw ffigyrau a roesoch yn yr adran is)</t>
  </si>
  <si>
    <t>Costau cynhaliaeth ddyddiol (gelwir hyn weithiau yn Per diem)</t>
  </si>
  <si>
    <t>Cyfanswm costau cynhaliaeth ddyddiol (gan gynnwys unrhyw ffigyrau a roesoch yn yr adran is)</t>
  </si>
  <si>
    <t>Yswiriant teithio</t>
  </si>
  <si>
    <t>Cyfanswm yswiriant teithio (gan gynnwys unrhyw ffigyrau a roesoch yn yr adran is)</t>
  </si>
  <si>
    <t>Costau fisa</t>
  </si>
  <si>
    <t>Cyfanswm costau fisa (gan gynnwys unrhyw ffigyrau a roesoch yn yr adran is)</t>
  </si>
  <si>
    <t xml:space="preserve">Ffioedd ar gyfer artistiaid proffesiynol </t>
  </si>
  <si>
    <t>Cyfanswm ffioedd ar gyfer artistiaid proffesiynol (gan gynnwys unrhyw ffigyrau a roesoch yn yr adran is)</t>
  </si>
  <si>
    <t>Costau digidol a Deunyddiau</t>
  </si>
  <si>
    <t>Cyfanswm costau digidol a deunyddiau (gan gynnwys unrhyw ffigyrau a roesoch yn yr adran is)</t>
  </si>
  <si>
    <t>Llogi stiwdio/lleoliad</t>
  </si>
  <si>
    <t>Cyfanswm llogi stiwdio/lleoliad (gan gynnwys unrhyw ffigyrau a roesoch yn yr adran is)</t>
  </si>
  <si>
    <t>Cludo gwaith/deunyddiau</t>
  </si>
  <si>
    <t>Cyfanswm cludo gwaith/deunyddiau (gan gynnwys unrhyw ffigyrau a roesoch yn yr adran is)</t>
  </si>
  <si>
    <t>Marchnata a chyhoeddusrwydd</t>
  </si>
  <si>
    <t>Cyfanswm marchnata a chyhoeddusrwydd (gan gynnwys unrhyw ffigyrau a roesoch yn yr adran is)</t>
  </si>
  <si>
    <t>Cyfanswm costau ychwanegol (gan gynnwys unrhyw ffigyrau a roesoch yn yr adran is)</t>
  </si>
  <si>
    <t xml:space="preserve">Pennawd gwariant </t>
  </si>
  <si>
    <t>Adran is: Llinellau ychwanegol - dewiswch bennawd gwariant a mewnosodwch ddisgrifiad</t>
  </si>
  <si>
    <t>Costau trosglwyddo (ym Mhrydain)</t>
  </si>
  <si>
    <t>Deunyddiau</t>
  </si>
  <si>
    <t>Costau ychwanegol</t>
  </si>
  <si>
    <t>g</t>
  </si>
  <si>
    <r>
      <rPr>
        <i/>
        <sz val="16"/>
        <color rgb="FFFF0000"/>
        <rFont val="Calibri"/>
        <family val="2"/>
      </rPr>
      <t>Cliciwch yma</t>
    </r>
    <r>
      <rPr>
        <sz val="16"/>
        <color theme="10"/>
        <rFont val="Calibri"/>
        <family val="2"/>
      </rPr>
      <t xml:space="preserve"> </t>
    </r>
    <r>
      <rPr>
        <sz val="16"/>
        <rFont val="Calibri"/>
        <family val="2"/>
      </rPr>
      <t>i ddychwelyd i Dudalen Crynodeb y Gyllideb</t>
    </r>
  </si>
  <si>
    <t>Defnyddiwch 'Arbed fel' i arbed y templed hwn ar eich cyfrifiadur i'w lenwi.
Cynhwyswch eich enw yn enw newydd y ffeil.
Nodwch enw y ffolder hefyd fel y gallwch ddod o hyd iddo yn nes ymlaen wrth ei uwchlwytho i'n system.</t>
  </si>
  <si>
    <t>Dilynwch y ddolen hon am nodiadau cymorth ynhylch cyllideb y prosiect</t>
  </si>
  <si>
    <t>Gwybodaeth bwysig:</t>
  </si>
  <si>
    <t>Please select type of grant</t>
  </si>
  <si>
    <r>
      <t xml:space="preserve">Cais am grant </t>
    </r>
    <r>
      <rPr>
        <b/>
        <i/>
        <sz val="14"/>
        <rFont val="Calibri"/>
        <family val="2"/>
        <scheme val="minor"/>
      </rPr>
      <t>(faint a geisiwch?)</t>
    </r>
  </si>
  <si>
    <t>Incwm y prosiect</t>
  </si>
  <si>
    <r>
      <t xml:space="preserve">Grantiau eraill/incwm arall </t>
    </r>
    <r>
      <rPr>
        <i/>
        <sz val="12"/>
        <color indexed="8"/>
        <rFont val="Calibri"/>
        <family val="2"/>
      </rPr>
      <t>(rhowch fanylion)</t>
    </r>
  </si>
  <si>
    <t>A ydynt wedi'u cadarnhau</t>
  </si>
  <si>
    <r>
      <t xml:space="preserve">Grant arall rhif 1 </t>
    </r>
    <r>
      <rPr>
        <i/>
        <sz val="12"/>
        <color theme="0"/>
        <rFont val="Calibri"/>
        <family val="2"/>
        <scheme val="minor"/>
      </rPr>
      <t>(rhowch fanylion yn adran 2)</t>
    </r>
  </si>
  <si>
    <r>
      <t xml:space="preserve">Grant arall rhif 2 </t>
    </r>
    <r>
      <rPr>
        <i/>
        <sz val="12"/>
        <color theme="0"/>
        <rFont val="Calibri"/>
        <family val="2"/>
        <scheme val="minor"/>
      </rPr>
      <t>(rhowch fanylion yn adran 2)</t>
    </r>
  </si>
  <si>
    <r>
      <t xml:space="preserve">Grant arall rhif 3 </t>
    </r>
    <r>
      <rPr>
        <i/>
        <sz val="12"/>
        <color theme="0"/>
        <rFont val="Calibri"/>
        <family val="2"/>
        <scheme val="minor"/>
      </rPr>
      <t>(rhowch fanylion yn adran 2)</t>
    </r>
  </si>
  <si>
    <t>Cyfanswm</t>
  </si>
  <si>
    <r>
      <t xml:space="preserve">Crynodeb o wariant y prosiect - </t>
    </r>
    <r>
      <rPr>
        <i/>
        <sz val="16"/>
        <color rgb="FFFF0000"/>
        <rFont val="Calibri"/>
        <family val="2"/>
      </rPr>
      <t>Cliciwch yma</t>
    </r>
    <r>
      <rPr>
        <sz val="16"/>
        <rFont val="Calibri"/>
        <family val="2"/>
      </rPr>
      <t xml:space="preserve"> i gyrraedd y tab Gwariant y Prosiect</t>
    </r>
  </si>
  <si>
    <t>Prif fath o gludiant:</t>
  </si>
  <si>
    <r>
      <t>Costau trosglwyddo a theithio mewnol (y tu allan i Brydain)</t>
    </r>
    <r>
      <rPr>
        <i/>
        <sz val="12"/>
        <color indexed="8"/>
        <rFont val="Calibri"/>
        <family val="2"/>
      </rPr>
      <t/>
    </r>
  </si>
  <si>
    <t xml:space="preserve">Costau llety </t>
  </si>
  <si>
    <r>
      <t xml:space="preserve">Costau cynhaliaeth ddyddiol </t>
    </r>
    <r>
      <rPr>
        <i/>
        <sz val="12"/>
        <color indexed="8"/>
        <rFont val="Calibri"/>
        <family val="2"/>
      </rPr>
      <t>(gelwir hyn weithiau yn Per diem)</t>
    </r>
  </si>
  <si>
    <t>Mantolen</t>
  </si>
  <si>
    <t>Os yw'r incwm a'r gwariant yn gywir, dylai'r fantolen fod yn £0 &gt;&gt;&gt;</t>
  </si>
  <si>
    <t>Cofiwch ddefnyddio 'ARBED FEL' i arbed y templed hwn ar eich cyfrifiadur i'w lenwi os nad ydych eisoes wedi'i wneud.
Cynhwyswch eich enw yn enw newydd y ffeil.
Nodwch enw y ffolder hefyd fel y gallwch ddod o hyd iddo yn nes ymlaen wrth ei uwchlwytho i'n system.</t>
  </si>
  <si>
    <t>Templed Cyllideb Prosiect</t>
  </si>
  <si>
    <t>Hydref 2017 f1.4</t>
  </si>
  <si>
    <t xml:space="preserve">Costau ychwanegol (Rhestrwch unrhyw gostau ychwanegol, costau mynediad personol hefyd, na weddant i’r categorïau uchod yn y lleoedd gwag isod)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</si>
</sst>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47" x14ac:knownFonts="1">
    <font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u/>
      <sz val="9.9"/>
      <color theme="10"/>
      <name val="Calibri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color theme="1"/>
      <name val="Calibri"/>
      <family val="2"/>
      <scheme val="minor"/>
    </font>
    <font>
      <sz val="16"/>
      <name val="Calibri"/>
      <family val="2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</font>
    <font>
      <sz val="16"/>
      <color theme="10"/>
      <name val="Calibri"/>
      <family val="2"/>
    </font>
    <font>
      <b/>
      <i/>
      <sz val="14"/>
      <name val="Calibri"/>
      <family val="2"/>
      <scheme val="minor"/>
    </font>
    <font>
      <sz val="11"/>
      <color theme="1"/>
      <name val="Calibri"/>
      <family val="2"/>
    </font>
    <font>
      <i/>
      <sz val="16"/>
      <color rgb="FFFF0000"/>
      <name val="Calibri"/>
      <family val="2"/>
    </font>
    <font>
      <i/>
      <sz val="14"/>
      <color rgb="FFFF0000"/>
      <name val="Calibri"/>
      <family val="2"/>
    </font>
    <font>
      <sz val="14"/>
      <color theme="10"/>
      <name val="Calibri"/>
      <family val="2"/>
    </font>
    <font>
      <i/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alignment horizontal="centerContinuous"/>
      <protection hidden="1"/>
    </xf>
    <xf numFmtId="0" fontId="3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5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4" fillId="2" borderId="7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24" fillId="2" borderId="11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Protection="1"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25" fillId="0" borderId="9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31" fillId="0" borderId="1" xfId="0" applyFont="1" applyBorder="1" applyProtection="1">
      <protection hidden="1"/>
    </xf>
    <xf numFmtId="0" fontId="31" fillId="0" borderId="0" xfId="0" applyFont="1" applyBorder="1" applyProtection="1">
      <protection hidden="1"/>
    </xf>
    <xf numFmtId="0" fontId="18" fillId="2" borderId="10" xfId="0" applyFont="1" applyFill="1" applyBorder="1" applyAlignment="1" applyProtection="1">
      <alignment horizontal="left"/>
      <protection hidden="1"/>
    </xf>
    <xf numFmtId="0" fontId="18" fillId="2" borderId="11" xfId="0" applyFont="1" applyFill="1" applyBorder="1" applyAlignment="1" applyProtection="1">
      <alignment horizontal="left"/>
      <protection hidden="1"/>
    </xf>
    <xf numFmtId="0" fontId="9" fillId="0" borderId="11" xfId="0" applyFont="1" applyFill="1" applyBorder="1" applyAlignment="1" applyProtection="1"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25" fillId="0" borderId="12" xfId="0" applyFont="1" applyBorder="1" applyProtection="1">
      <protection hidden="1"/>
    </xf>
    <xf numFmtId="0" fontId="12" fillId="0" borderId="5" xfId="0" applyFont="1" applyBorder="1" applyAlignment="1" applyProtection="1">
      <alignment horizontal="centerContinuous"/>
      <protection hidden="1"/>
    </xf>
    <xf numFmtId="0" fontId="12" fillId="0" borderId="3" xfId="0" applyFont="1" applyBorder="1" applyAlignment="1" applyProtection="1">
      <alignment horizontal="centerContinuous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25" fillId="0" borderId="4" xfId="0" applyFont="1" applyBorder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0" fillId="0" borderId="1" xfId="0" applyFont="1" applyBorder="1" applyProtection="1">
      <protection hidden="1"/>
    </xf>
    <xf numFmtId="0" fontId="0" fillId="9" borderId="2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protection hidden="1"/>
    </xf>
    <xf numFmtId="0" fontId="0" fillId="0" borderId="3" xfId="0" applyFont="1" applyBorder="1" applyProtection="1">
      <protection hidden="1"/>
    </xf>
    <xf numFmtId="0" fontId="0" fillId="0" borderId="4" xfId="0" applyFont="1" applyBorder="1" applyProtection="1">
      <protection hidden="1"/>
    </xf>
    <xf numFmtId="0" fontId="9" fillId="0" borderId="5" xfId="0" applyFont="1" applyBorder="1" applyAlignment="1" applyProtection="1">
      <protection hidden="1"/>
    </xf>
    <xf numFmtId="0" fontId="9" fillId="0" borderId="3" xfId="0" applyFont="1" applyBorder="1" applyAlignment="1" applyProtection="1">
      <protection hidden="1"/>
    </xf>
    <xf numFmtId="0" fontId="7" fillId="0" borderId="2" xfId="0" applyFont="1" applyBorder="1" applyProtection="1">
      <protection hidden="1"/>
    </xf>
    <xf numFmtId="9" fontId="0" fillId="0" borderId="2" xfId="0" applyNumberFormat="1" applyFont="1" applyBorder="1" applyProtection="1">
      <protection hidden="1"/>
    </xf>
    <xf numFmtId="0" fontId="9" fillId="0" borderId="5" xfId="0" applyFont="1" applyBorder="1" applyAlignment="1" applyProtection="1">
      <alignment horizontal="left"/>
      <protection hidden="1"/>
    </xf>
    <xf numFmtId="9" fontId="0" fillId="0" borderId="0" xfId="0" applyNumberFormat="1" applyFont="1" applyBorder="1" applyProtection="1">
      <protection hidden="1"/>
    </xf>
    <xf numFmtId="0" fontId="22" fillId="7" borderId="16" xfId="0" applyFont="1" applyFill="1" applyBorder="1" applyAlignment="1" applyProtection="1">
      <alignment vertical="center"/>
      <protection hidden="1"/>
    </xf>
    <xf numFmtId="0" fontId="25" fillId="0" borderId="39" xfId="0" applyFont="1" applyFill="1" applyBorder="1" applyProtection="1">
      <protection hidden="1"/>
    </xf>
    <xf numFmtId="0" fontId="25" fillId="0" borderId="34" xfId="0" applyFont="1" applyBorder="1" applyProtection="1">
      <protection hidden="1"/>
    </xf>
    <xf numFmtId="0" fontId="18" fillId="0" borderId="26" xfId="0" applyFont="1" applyFill="1" applyBorder="1" applyAlignment="1" applyProtection="1">
      <alignment horizontal="right" vertical="center" wrapText="1"/>
      <protection hidden="1"/>
    </xf>
    <xf numFmtId="0" fontId="16" fillId="9" borderId="2" xfId="0" applyFont="1" applyFill="1" applyBorder="1" applyAlignment="1" applyProtection="1">
      <protection hidden="1"/>
    </xf>
    <xf numFmtId="0" fontId="9" fillId="9" borderId="2" xfId="0" applyFont="1" applyFill="1" applyBorder="1" applyAlignment="1" applyProtection="1">
      <protection hidden="1"/>
    </xf>
    <xf numFmtId="0" fontId="0" fillId="9" borderId="0" xfId="0" applyFont="1" applyFill="1" applyProtection="1">
      <protection hidden="1"/>
    </xf>
    <xf numFmtId="0" fontId="16" fillId="6" borderId="29" xfId="0" applyFont="1" applyFill="1" applyBorder="1" applyAlignment="1" applyProtection="1">
      <alignment vertical="center" wrapText="1"/>
      <protection locked="0" hidden="1"/>
    </xf>
    <xf numFmtId="0" fontId="15" fillId="5" borderId="3" xfId="0" applyFont="1" applyFill="1" applyBorder="1" applyAlignment="1" applyProtection="1">
      <alignment horizontal="left"/>
      <protection hidden="1"/>
    </xf>
    <xf numFmtId="0" fontId="17" fillId="5" borderId="3" xfId="0" applyFont="1" applyFill="1" applyBorder="1" applyAlignment="1" applyProtection="1">
      <alignment horizontal="left"/>
      <protection hidden="1"/>
    </xf>
    <xf numFmtId="0" fontId="17" fillId="5" borderId="4" xfId="0" applyFont="1" applyFill="1" applyBorder="1" applyProtection="1">
      <protection hidden="1"/>
    </xf>
    <xf numFmtId="0" fontId="9" fillId="0" borderId="1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/>
      <protection hidden="1"/>
    </xf>
    <xf numFmtId="0" fontId="16" fillId="6" borderId="27" xfId="0" applyFont="1" applyFill="1" applyBorder="1" applyAlignment="1" applyProtection="1">
      <alignment vertical="center" wrapText="1"/>
      <protection locked="0"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18" fillId="0" borderId="41" xfId="0" applyFont="1" applyFill="1" applyBorder="1" applyAlignment="1" applyProtection="1">
      <alignment horizontal="right" vertical="center" wrapText="1"/>
      <protection hidden="1"/>
    </xf>
    <xf numFmtId="0" fontId="18" fillId="0" borderId="35" xfId="0" applyFont="1" applyFill="1" applyBorder="1" applyAlignment="1" applyProtection="1">
      <alignment horizontal="right" vertical="center" wrapText="1"/>
      <protection hidden="1"/>
    </xf>
    <xf numFmtId="0" fontId="36" fillId="5" borderId="5" xfId="0" applyFont="1" applyFill="1" applyBorder="1" applyProtection="1">
      <protection hidden="1"/>
    </xf>
    <xf numFmtId="0" fontId="16" fillId="11" borderId="26" xfId="0" applyFont="1" applyFill="1" applyBorder="1" applyAlignment="1" applyProtection="1">
      <alignment horizontal="left" vertical="center" wrapText="1"/>
      <protection hidden="1"/>
    </xf>
    <xf numFmtId="0" fontId="25" fillId="0" borderId="49" xfId="0" applyFont="1" applyBorder="1" applyProtection="1">
      <protection hidden="1"/>
    </xf>
    <xf numFmtId="0" fontId="25" fillId="0" borderId="39" xfId="0" applyFont="1" applyBorder="1" applyProtection="1">
      <protection hidden="1"/>
    </xf>
    <xf numFmtId="0" fontId="25" fillId="0" borderId="35" xfId="0" applyFont="1" applyBorder="1" applyProtection="1">
      <protection hidden="1"/>
    </xf>
    <xf numFmtId="0" fontId="38" fillId="0" borderId="2" xfId="0" applyFont="1" applyFill="1" applyBorder="1" applyAlignment="1" applyProtection="1">
      <protection hidden="1"/>
    </xf>
    <xf numFmtId="0" fontId="16" fillId="2" borderId="5" xfId="0" applyFont="1" applyFill="1" applyBorder="1" applyAlignment="1" applyProtection="1">
      <protection hidden="1"/>
    </xf>
    <xf numFmtId="0" fontId="16" fillId="2" borderId="3" xfId="0" applyFont="1" applyFill="1" applyBorder="1" applyAlignment="1" applyProtection="1"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Continuous" wrapText="1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left" wrapText="1"/>
      <protection hidden="1"/>
    </xf>
    <xf numFmtId="0" fontId="24" fillId="2" borderId="11" xfId="0" applyFont="1" applyFill="1" applyBorder="1" applyAlignment="1" applyProtection="1">
      <alignment horizontal="center" vertical="center" wrapText="1"/>
      <protection hidden="1"/>
    </xf>
    <xf numFmtId="0" fontId="28" fillId="7" borderId="32" xfId="0" applyFont="1" applyFill="1" applyBorder="1" applyAlignment="1" applyProtection="1">
      <alignment vertical="center" wrapText="1"/>
      <protection hidden="1"/>
    </xf>
    <xf numFmtId="0" fontId="22" fillId="0" borderId="32" xfId="0" applyFont="1" applyFill="1" applyBorder="1" applyAlignment="1" applyProtection="1">
      <alignment vertical="center" wrapText="1"/>
      <protection hidden="1"/>
    </xf>
    <xf numFmtId="0" fontId="18" fillId="10" borderId="24" xfId="0" applyFont="1" applyFill="1" applyBorder="1" applyAlignment="1" applyProtection="1">
      <alignment horizontal="left" vertical="center" wrapText="1"/>
      <protection hidden="1"/>
    </xf>
    <xf numFmtId="0" fontId="18" fillId="10" borderId="39" xfId="0" applyFont="1" applyFill="1" applyBorder="1" applyAlignment="1" applyProtection="1">
      <alignment horizontal="left" vertical="center" wrapText="1"/>
      <protection hidden="1"/>
    </xf>
    <xf numFmtId="0" fontId="13" fillId="0" borderId="44" xfId="0" applyFont="1" applyFill="1" applyBorder="1" applyAlignment="1" applyProtection="1">
      <alignment wrapText="1"/>
      <protection hidden="1"/>
    </xf>
    <xf numFmtId="0" fontId="18" fillId="10" borderId="4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11" fillId="3" borderId="2" xfId="0" applyFont="1" applyFill="1" applyBorder="1" applyAlignment="1" applyProtection="1">
      <alignment horizontal="center" wrapText="1"/>
      <protection hidden="1"/>
    </xf>
    <xf numFmtId="165" fontId="34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2" fillId="0" borderId="33" xfId="0" applyFont="1" applyFill="1" applyBorder="1" applyAlignment="1" applyProtection="1">
      <alignment vertical="center" wrapText="1"/>
      <protection hidden="1"/>
    </xf>
    <xf numFmtId="165" fontId="2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3" xfId="0" applyFont="1" applyBorder="1" applyAlignment="1" applyProtection="1">
      <alignment vertical="center" wrapText="1"/>
      <protection hidden="1"/>
    </xf>
    <xf numFmtId="165" fontId="26" fillId="6" borderId="25" xfId="0" applyNumberFormat="1" applyFont="1" applyFill="1" applyBorder="1" applyAlignment="1" applyProtection="1">
      <alignment horizontal="right" vertical="center" wrapText="1"/>
      <protection locked="0" hidden="1"/>
    </xf>
    <xf numFmtId="165" fontId="15" fillId="0" borderId="45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38" xfId="0" applyFont="1" applyBorder="1" applyAlignment="1" applyProtection="1">
      <alignment vertical="center" wrapText="1"/>
      <protection hidden="1"/>
    </xf>
    <xf numFmtId="0" fontId="18" fillId="0" borderId="38" xfId="0" applyFont="1" applyFill="1" applyBorder="1" applyAlignment="1" applyProtection="1">
      <alignment vertical="center" wrapText="1"/>
      <protection hidden="1"/>
    </xf>
    <xf numFmtId="165" fontId="26" fillId="6" borderId="5" xfId="0" applyNumberFormat="1" applyFont="1" applyFill="1" applyBorder="1" applyAlignment="1" applyProtection="1">
      <alignment horizontal="right" vertical="center" wrapText="1"/>
      <protection locked="0" hidden="1"/>
    </xf>
    <xf numFmtId="165" fontId="1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43" xfId="0" applyFont="1" applyFill="1" applyBorder="1" applyAlignment="1" applyProtection="1">
      <alignment wrapText="1"/>
      <protection hidden="1"/>
    </xf>
    <xf numFmtId="0" fontId="15" fillId="5" borderId="42" xfId="0" applyFont="1" applyFill="1" applyBorder="1" applyAlignment="1" applyProtection="1">
      <alignment vertical="center" wrapText="1"/>
      <protection hidden="1"/>
    </xf>
    <xf numFmtId="0" fontId="18" fillId="0" borderId="30" xfId="0" applyFont="1" applyBorder="1" applyAlignment="1" applyProtection="1">
      <alignment vertical="center" wrapText="1"/>
      <protection hidden="1"/>
    </xf>
    <xf numFmtId="165" fontId="29" fillId="6" borderId="38" xfId="0" applyNumberFormat="1" applyFont="1" applyFill="1" applyBorder="1" applyAlignment="1" applyProtection="1">
      <alignment horizontal="right" vertical="center" wrapText="1"/>
      <protection locked="0" hidden="1"/>
    </xf>
    <xf numFmtId="165" fontId="29" fillId="6" borderId="25" xfId="0" applyNumberFormat="1" applyFont="1" applyFill="1" applyBorder="1" applyAlignment="1" applyProtection="1">
      <alignment horizontal="right" vertical="center" wrapText="1"/>
      <protection locked="0" hidden="1"/>
    </xf>
    <xf numFmtId="165" fontId="29" fillId="6" borderId="36" xfId="0" applyNumberFormat="1" applyFont="1" applyFill="1" applyBorder="1" applyAlignment="1" applyProtection="1">
      <alignment horizontal="right" vertical="center" wrapText="1"/>
      <protection locked="0" hidden="1"/>
    </xf>
    <xf numFmtId="0" fontId="15" fillId="2" borderId="1" xfId="0" applyFont="1" applyFill="1" applyBorder="1" applyAlignment="1" applyProtection="1">
      <alignment horizontal="center"/>
      <protection hidden="1"/>
    </xf>
    <xf numFmtId="0" fontId="36" fillId="5" borderId="5" xfId="0" applyFont="1" applyFill="1" applyBorder="1" applyAlignment="1" applyProtection="1">
      <protection hidden="1"/>
    </xf>
    <xf numFmtId="0" fontId="36" fillId="5" borderId="3" xfId="0" applyFont="1" applyFill="1" applyBorder="1" applyAlignment="1" applyProtection="1">
      <protection hidden="1"/>
    </xf>
    <xf numFmtId="0" fontId="36" fillId="5" borderId="4" xfId="0" applyFont="1" applyFill="1" applyBorder="1" applyAlignment="1" applyProtection="1">
      <protection hidden="1"/>
    </xf>
    <xf numFmtId="0" fontId="15" fillId="5" borderId="22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0" fontId="16" fillId="6" borderId="24" xfId="0" applyFont="1" applyFill="1" applyBorder="1" applyAlignment="1" applyProtection="1">
      <alignment horizontal="left" vertical="center" wrapText="1"/>
      <protection locked="0" hidden="1"/>
    </xf>
    <xf numFmtId="0" fontId="15" fillId="5" borderId="17" xfId="0" applyFont="1" applyFill="1" applyBorder="1" applyAlignment="1" applyProtection="1">
      <alignment vertical="center" wrapText="1"/>
      <protection hidden="1"/>
    </xf>
    <xf numFmtId="0" fontId="0" fillId="0" borderId="0" xfId="0" applyFont="1" applyBorder="1" applyProtection="1">
      <protection hidden="1"/>
    </xf>
    <xf numFmtId="164" fontId="9" fillId="0" borderId="4" xfId="0" applyNumberFormat="1" applyFont="1" applyFill="1" applyBorder="1" applyAlignment="1" applyProtection="1">
      <alignment horizontal="right"/>
      <protection hidden="1"/>
    </xf>
    <xf numFmtId="0" fontId="15" fillId="6" borderId="5" xfId="0" applyFont="1" applyFill="1" applyBorder="1" applyAlignment="1" applyProtection="1">
      <alignment horizontal="left"/>
      <protection locked="0" hidden="1"/>
    </xf>
    <xf numFmtId="0" fontId="15" fillId="6" borderId="3" xfId="0" applyFont="1" applyFill="1" applyBorder="1" applyAlignment="1" applyProtection="1">
      <alignment horizontal="left"/>
      <protection locked="0" hidden="1"/>
    </xf>
    <xf numFmtId="0" fontId="15" fillId="6" borderId="4" xfId="0" applyFont="1" applyFill="1" applyBorder="1" applyAlignment="1" applyProtection="1">
      <alignment horizontal="left"/>
      <protection locked="0" hidden="1"/>
    </xf>
    <xf numFmtId="0" fontId="38" fillId="6" borderId="5" xfId="0" applyFont="1" applyFill="1" applyBorder="1" applyAlignment="1" applyProtection="1">
      <alignment horizontal="left"/>
      <protection locked="0" hidden="1"/>
    </xf>
    <xf numFmtId="0" fontId="38" fillId="6" borderId="3" xfId="0" applyFont="1" applyFill="1" applyBorder="1" applyAlignment="1" applyProtection="1">
      <alignment horizontal="left"/>
      <protection locked="0" hidden="1"/>
    </xf>
    <xf numFmtId="0" fontId="38" fillId="6" borderId="4" xfId="0" applyFont="1" applyFill="1" applyBorder="1" applyAlignment="1" applyProtection="1">
      <alignment horizontal="left"/>
      <protection locked="0" hidden="1"/>
    </xf>
    <xf numFmtId="0" fontId="14" fillId="6" borderId="5" xfId="0" applyFont="1" applyFill="1" applyBorder="1" applyAlignment="1" applyProtection="1">
      <alignment horizontal="center"/>
      <protection locked="0" hidden="1"/>
    </xf>
    <xf numFmtId="0" fontId="14" fillId="6" borderId="4" xfId="0" applyFont="1" applyFill="1" applyBorder="1" applyAlignment="1" applyProtection="1">
      <alignment horizontal="center"/>
      <protection locked="0" hidden="1"/>
    </xf>
    <xf numFmtId="164" fontId="16" fillId="0" borderId="5" xfId="0" applyNumberFormat="1" applyFont="1" applyFill="1" applyBorder="1" applyAlignment="1" applyProtection="1">
      <alignment horizontal="right"/>
      <protection hidden="1"/>
    </xf>
    <xf numFmtId="164" fontId="16" fillId="0" borderId="4" xfId="0" applyNumberFormat="1" applyFont="1" applyFill="1" applyBorder="1" applyAlignment="1" applyProtection="1">
      <alignment horizontal="right"/>
      <protection hidden="1"/>
    </xf>
    <xf numFmtId="164" fontId="16" fillId="0" borderId="15" xfId="0" applyNumberFormat="1" applyFont="1" applyFill="1" applyBorder="1" applyAlignment="1" applyProtection="1">
      <alignment horizontal="right"/>
      <protection hidden="1"/>
    </xf>
    <xf numFmtId="164" fontId="16" fillId="0" borderId="14" xfId="0" applyNumberFormat="1" applyFont="1" applyFill="1" applyBorder="1" applyAlignment="1" applyProtection="1">
      <alignment horizontal="righ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0" fontId="14" fillId="2" borderId="10" xfId="0" applyFont="1" applyFill="1" applyBorder="1" applyAlignment="1" applyProtection="1">
      <alignment horizontal="center"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164" fontId="9" fillId="0" borderId="5" xfId="0" applyNumberFormat="1" applyFont="1" applyFill="1" applyBorder="1" applyAlignment="1" applyProtection="1">
      <alignment horizontal="center" vertical="top"/>
      <protection hidden="1"/>
    </xf>
    <xf numFmtId="164" fontId="9" fillId="0" borderId="4" xfId="0" applyNumberFormat="1" applyFont="1" applyFill="1" applyBorder="1" applyAlignment="1" applyProtection="1">
      <alignment horizontal="center" vertical="top"/>
      <protection hidden="1"/>
    </xf>
    <xf numFmtId="0" fontId="15" fillId="12" borderId="19" xfId="0" applyFont="1" applyFill="1" applyBorder="1" applyAlignment="1" applyProtection="1">
      <alignment horizontal="left" wrapText="1"/>
      <protection hidden="1"/>
    </xf>
    <xf numFmtId="0" fontId="15" fillId="12" borderId="20" xfId="0" applyFont="1" applyFill="1" applyBorder="1" applyAlignment="1" applyProtection="1">
      <alignment horizontal="left" wrapText="1"/>
      <protection hidden="1"/>
    </xf>
    <xf numFmtId="0" fontId="15" fillId="12" borderId="47" xfId="0" applyFont="1" applyFill="1" applyBorder="1" applyAlignment="1" applyProtection="1">
      <alignment horizontal="left" wrapText="1"/>
      <protection hidden="1"/>
    </xf>
    <xf numFmtId="0" fontId="16" fillId="6" borderId="5" xfId="0" applyFont="1" applyFill="1" applyBorder="1" applyAlignment="1" applyProtection="1">
      <alignment horizontal="left" vertical="center" wrapText="1"/>
      <protection locked="0" hidden="1"/>
    </xf>
    <xf numFmtId="0" fontId="16" fillId="6" borderId="3" xfId="0" applyFont="1" applyFill="1" applyBorder="1" applyAlignment="1" applyProtection="1">
      <alignment horizontal="left" vertical="center" wrapText="1"/>
      <protection locked="0" hidden="1"/>
    </xf>
    <xf numFmtId="0" fontId="16" fillId="6" borderId="4" xfId="0" applyFont="1" applyFill="1" applyBorder="1" applyAlignment="1" applyProtection="1">
      <alignment horizontal="left" vertical="center" wrapText="1"/>
      <protection locked="0" hidden="1"/>
    </xf>
    <xf numFmtId="0" fontId="5" fillId="12" borderId="46" xfId="0" applyFont="1" applyFill="1" applyBorder="1" applyAlignment="1" applyProtection="1">
      <alignment horizontal="left"/>
      <protection locked="0" hidden="1"/>
    </xf>
    <xf numFmtId="0" fontId="5" fillId="12" borderId="20" xfId="0" applyFont="1" applyFill="1" applyBorder="1" applyAlignment="1" applyProtection="1">
      <alignment horizontal="left"/>
      <protection locked="0" hidden="1"/>
    </xf>
    <xf numFmtId="0" fontId="5" fillId="12" borderId="21" xfId="0" applyFont="1" applyFill="1" applyBorder="1" applyAlignment="1" applyProtection="1">
      <alignment horizontal="left"/>
      <protection locked="0" hidden="1"/>
    </xf>
    <xf numFmtId="0" fontId="36" fillId="5" borderId="5" xfId="0" applyFont="1" applyFill="1" applyBorder="1" applyAlignment="1" applyProtection="1">
      <alignment horizontal="left" vertical="center"/>
      <protection hidden="1"/>
    </xf>
    <xf numFmtId="0" fontId="36" fillId="5" borderId="3" xfId="0" applyFont="1" applyFill="1" applyBorder="1" applyAlignment="1" applyProtection="1">
      <alignment horizontal="left" vertical="center"/>
      <protection hidden="1"/>
    </xf>
    <xf numFmtId="0" fontId="36" fillId="5" borderId="4" xfId="0" applyFont="1" applyFill="1" applyBorder="1" applyAlignment="1" applyProtection="1">
      <alignment horizontal="left" vertical="center"/>
      <protection hidden="1"/>
    </xf>
    <xf numFmtId="0" fontId="37" fillId="13" borderId="5" xfId="0" applyFont="1" applyFill="1" applyBorder="1" applyAlignment="1" applyProtection="1">
      <alignment horizontal="center"/>
      <protection hidden="1"/>
    </xf>
    <xf numFmtId="0" fontId="37" fillId="13" borderId="3" xfId="0" applyFont="1" applyFill="1" applyBorder="1" applyAlignment="1" applyProtection="1">
      <alignment horizontal="center"/>
      <protection hidden="1"/>
    </xf>
    <xf numFmtId="0" fontId="37" fillId="13" borderId="4" xfId="0" applyFont="1" applyFill="1" applyBorder="1" applyAlignment="1" applyProtection="1">
      <alignment horizontal="center"/>
      <protection hidden="1"/>
    </xf>
    <xf numFmtId="0" fontId="16" fillId="6" borderId="24" xfId="0" applyFont="1" applyFill="1" applyBorder="1" applyAlignment="1" applyProtection="1">
      <alignment horizontal="left" wrapText="1"/>
      <protection locked="0" hidden="1"/>
    </xf>
    <xf numFmtId="0" fontId="16" fillId="6" borderId="3" xfId="0" applyFont="1" applyFill="1" applyBorder="1" applyAlignment="1" applyProtection="1">
      <alignment horizontal="left" wrapText="1"/>
      <protection locked="0" hidden="1"/>
    </xf>
    <xf numFmtId="0" fontId="16" fillId="6" borderId="4" xfId="0" applyFont="1" applyFill="1" applyBorder="1" applyAlignment="1" applyProtection="1">
      <alignment horizontal="left" wrapText="1"/>
      <protection locked="0" hidden="1"/>
    </xf>
    <xf numFmtId="0" fontId="18" fillId="11" borderId="13" xfId="0" applyFont="1" applyFill="1" applyBorder="1" applyAlignment="1" applyProtection="1">
      <alignment horizontal="right" vertical="center" wrapText="1"/>
      <protection hidden="1"/>
    </xf>
    <xf numFmtId="0" fontId="18" fillId="11" borderId="14" xfId="0" applyFont="1" applyFill="1" applyBorder="1" applyAlignment="1" applyProtection="1">
      <alignment horizontal="right" vertical="center" wrapText="1"/>
      <protection hidden="1"/>
    </xf>
    <xf numFmtId="0" fontId="16" fillId="6" borderId="24" xfId="0" applyFont="1" applyFill="1" applyBorder="1" applyAlignment="1" applyProtection="1">
      <alignment vertical="center" wrapText="1"/>
      <protection locked="0" hidden="1"/>
    </xf>
    <xf numFmtId="0" fontId="16" fillId="6" borderId="3" xfId="0" applyFont="1" applyFill="1" applyBorder="1" applyAlignment="1" applyProtection="1">
      <alignment vertical="center" wrapText="1"/>
      <protection locked="0" hidden="1"/>
    </xf>
    <xf numFmtId="0" fontId="16" fillId="6" borderId="4" xfId="0" applyFont="1" applyFill="1" applyBorder="1" applyAlignment="1" applyProtection="1">
      <alignment vertical="center" wrapText="1"/>
      <protection locked="0" hidden="1"/>
    </xf>
    <xf numFmtId="0" fontId="15" fillId="5" borderId="22" xfId="0" applyFont="1" applyFill="1" applyBorder="1" applyAlignment="1" applyProtection="1">
      <alignment wrapText="1"/>
      <protection hidden="1"/>
    </xf>
    <xf numFmtId="0" fontId="15" fillId="5" borderId="17" xfId="0" applyFont="1" applyFill="1" applyBorder="1" applyAlignment="1" applyProtection="1">
      <alignment wrapText="1"/>
      <protection hidden="1"/>
    </xf>
    <xf numFmtId="0" fontId="15" fillId="5" borderId="31" xfId="0" applyFont="1" applyFill="1" applyBorder="1" applyAlignment="1" applyProtection="1">
      <alignment wrapText="1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32" fillId="0" borderId="6" xfId="0" applyFont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top"/>
      <protection hidden="1"/>
    </xf>
    <xf numFmtId="0" fontId="2" fillId="0" borderId="8" xfId="0" applyFont="1" applyBorder="1" applyAlignment="1" applyProtection="1">
      <alignment horizontal="left" vertical="top"/>
      <protection hidden="1"/>
    </xf>
    <xf numFmtId="0" fontId="45" fillId="0" borderId="1" xfId="1" applyFont="1" applyBorder="1" applyAlignment="1" applyProtection="1">
      <alignment horizontal="left" vertical="center" wrapText="1"/>
      <protection hidden="1"/>
    </xf>
    <xf numFmtId="0" fontId="4" fillId="0" borderId="0" xfId="1" applyBorder="1" applyAlignment="1" applyProtection="1">
      <alignment horizontal="left" vertical="center"/>
      <protection hidden="1"/>
    </xf>
    <xf numFmtId="0" fontId="4" fillId="0" borderId="9" xfId="1" applyBorder="1" applyAlignment="1" applyProtection="1">
      <alignment horizontal="left" vertical="center"/>
      <protection hidden="1"/>
    </xf>
    <xf numFmtId="0" fontId="33" fillId="0" borderId="10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top"/>
      <protection hidden="1"/>
    </xf>
    <xf numFmtId="0" fontId="2" fillId="0" borderId="12" xfId="0" applyFont="1" applyBorder="1" applyAlignment="1" applyProtection="1">
      <alignment horizontal="left" vertical="top"/>
      <protection hidden="1"/>
    </xf>
    <xf numFmtId="0" fontId="3" fillId="8" borderId="5" xfId="1" applyFont="1" applyFill="1" applyBorder="1" applyAlignment="1" applyProtection="1">
      <alignment horizontal="center" vertical="center"/>
      <protection hidden="1"/>
    </xf>
    <xf numFmtId="0" fontId="3" fillId="8" borderId="3" xfId="1" applyFont="1" applyFill="1" applyBorder="1" applyAlignment="1" applyProtection="1">
      <alignment horizontal="center" vertical="center"/>
      <protection hidden="1"/>
    </xf>
    <xf numFmtId="0" fontId="3" fillId="8" borderId="4" xfId="1" applyFont="1" applyFill="1" applyBorder="1" applyAlignment="1" applyProtection="1">
      <alignment horizontal="center" vertical="center"/>
      <protection hidden="1"/>
    </xf>
    <xf numFmtId="0" fontId="36" fillId="5" borderId="5" xfId="0" applyFont="1" applyFill="1" applyBorder="1" applyAlignment="1" applyProtection="1">
      <alignment horizontal="left"/>
      <protection hidden="1"/>
    </xf>
    <xf numFmtId="0" fontId="36" fillId="5" borderId="3" xfId="0" applyFont="1" applyFill="1" applyBorder="1" applyAlignment="1" applyProtection="1">
      <alignment horizontal="left"/>
      <protection hidden="1"/>
    </xf>
    <xf numFmtId="0" fontId="5" fillId="0" borderId="1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5" fillId="6" borderId="5" xfId="0" applyFont="1" applyFill="1" applyBorder="1" applyAlignment="1" applyProtection="1">
      <alignment horizontal="center"/>
      <protection locked="0" hidden="1"/>
    </xf>
    <xf numFmtId="0" fontId="5" fillId="6" borderId="3" xfId="0" applyFont="1" applyFill="1" applyBorder="1" applyAlignment="1" applyProtection="1">
      <alignment horizontal="center"/>
      <protection locked="0" hidden="1"/>
    </xf>
    <xf numFmtId="0" fontId="5" fillId="6" borderId="4" xfId="0" applyFont="1" applyFill="1" applyBorder="1" applyAlignment="1" applyProtection="1">
      <alignment horizontal="center"/>
      <protection locked="0" hidden="1"/>
    </xf>
    <xf numFmtId="0" fontId="15" fillId="2" borderId="1" xfId="0" applyFont="1" applyFill="1" applyBorder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164" fontId="5" fillId="6" borderId="5" xfId="0" applyNumberFormat="1" applyFont="1" applyFill="1" applyBorder="1" applyAlignment="1" applyProtection="1">
      <alignment horizontal="center"/>
      <protection locked="0" hidden="1"/>
    </xf>
    <xf numFmtId="164" fontId="5" fillId="6" borderId="3" xfId="0" applyNumberFormat="1" applyFont="1" applyFill="1" applyBorder="1" applyAlignment="1" applyProtection="1">
      <alignment horizontal="center"/>
      <protection locked="0" hidden="1"/>
    </xf>
    <xf numFmtId="164" fontId="5" fillId="6" borderId="4" xfId="0" applyNumberFormat="1" applyFont="1" applyFill="1" applyBorder="1" applyAlignment="1" applyProtection="1">
      <alignment horizontal="center"/>
      <protection locked="0" hidden="1"/>
    </xf>
    <xf numFmtId="0" fontId="16" fillId="9" borderId="24" xfId="0" applyFont="1" applyFill="1" applyBorder="1" applyAlignment="1" applyProtection="1">
      <alignment horizontal="left" vertical="center" wrapText="1"/>
      <protection locked="0" hidden="1"/>
    </xf>
    <xf numFmtId="0" fontId="16" fillId="9" borderId="3" xfId="0" applyFont="1" applyFill="1" applyBorder="1" applyAlignment="1" applyProtection="1">
      <alignment horizontal="left" vertical="center" wrapText="1"/>
      <protection locked="0" hidden="1"/>
    </xf>
    <xf numFmtId="0" fontId="16" fillId="9" borderId="4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Font="1" applyBorder="1" applyAlignment="1" applyProtection="1">
      <alignment wrapText="1"/>
      <protection hidden="1"/>
    </xf>
    <xf numFmtId="0" fontId="13" fillId="0" borderId="20" xfId="0" applyFont="1" applyFill="1" applyBorder="1" applyAlignment="1" applyProtection="1">
      <alignment horizontal="center" wrapText="1"/>
      <protection hidden="1"/>
    </xf>
    <xf numFmtId="0" fontId="15" fillId="5" borderId="48" xfId="0" applyFont="1" applyFill="1" applyBorder="1" applyAlignment="1" applyProtection="1">
      <alignment vertical="center" wrapText="1"/>
      <protection hidden="1"/>
    </xf>
    <xf numFmtId="0" fontId="15" fillId="5" borderId="33" xfId="0" applyFont="1" applyFill="1" applyBorder="1" applyAlignment="1" applyProtection="1">
      <alignment vertical="center" wrapText="1"/>
      <protection hidden="1"/>
    </xf>
    <xf numFmtId="0" fontId="16" fillId="6" borderId="28" xfId="0" applyFont="1" applyFill="1" applyBorder="1" applyAlignment="1" applyProtection="1">
      <alignment horizontal="left" vertical="center" wrapText="1"/>
      <protection locked="0" hidden="1"/>
    </xf>
    <xf numFmtId="0" fontId="16" fillId="6" borderId="17" xfId="0" applyFont="1" applyFill="1" applyBorder="1" applyAlignment="1" applyProtection="1">
      <alignment horizontal="left" vertical="center" wrapText="1"/>
      <protection locked="0" hidden="1"/>
    </xf>
    <xf numFmtId="0" fontId="16" fillId="6" borderId="31" xfId="0" applyFont="1" applyFill="1" applyBorder="1" applyAlignment="1" applyProtection="1">
      <alignment horizontal="left" vertical="center" wrapText="1"/>
      <protection locked="0" hidden="1"/>
    </xf>
    <xf numFmtId="0" fontId="36" fillId="5" borderId="37" xfId="0" applyFont="1" applyFill="1" applyBorder="1" applyAlignment="1" applyProtection="1">
      <alignment horizontal="left" vertical="center"/>
      <protection hidden="1"/>
    </xf>
    <xf numFmtId="0" fontId="36" fillId="5" borderId="33" xfId="0" applyFont="1" applyFill="1" applyBorder="1" applyAlignment="1" applyProtection="1">
      <alignment horizontal="left" vertical="center"/>
      <protection hidden="1"/>
    </xf>
    <xf numFmtId="0" fontId="36" fillId="5" borderId="30" xfId="0" applyFont="1" applyFill="1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left"/>
      <protection hidden="1"/>
    </xf>
    <xf numFmtId="0" fontId="16" fillId="0" borderId="3" xfId="0" applyFont="1" applyBorder="1" applyAlignment="1" applyProtection="1">
      <alignment horizontal="left"/>
      <protection hidden="1"/>
    </xf>
    <xf numFmtId="0" fontId="16" fillId="0" borderId="4" xfId="0" applyFont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0" fontId="9" fillId="2" borderId="4" xfId="0" applyFont="1" applyFill="1" applyBorder="1" applyAlignment="1" applyProtection="1">
      <alignment horizontal="left"/>
      <protection hidden="1"/>
    </xf>
    <xf numFmtId="0" fontId="21" fillId="7" borderId="6" xfId="0" applyFont="1" applyFill="1" applyBorder="1" applyAlignment="1" applyProtection="1">
      <alignment horizontal="left"/>
      <protection hidden="1"/>
    </xf>
    <xf numFmtId="0" fontId="21" fillId="7" borderId="7" xfId="0" applyFont="1" applyFill="1" applyBorder="1" applyAlignment="1" applyProtection="1">
      <alignment horizontal="left"/>
      <protection hidden="1"/>
    </xf>
    <xf numFmtId="0" fontId="21" fillId="7" borderId="18" xfId="0" applyFont="1" applyFill="1" applyBorder="1" applyAlignment="1" applyProtection="1">
      <alignment horizontal="left"/>
      <protection hidden="1"/>
    </xf>
    <xf numFmtId="164" fontId="5" fillId="0" borderId="19" xfId="0" applyNumberFormat="1" applyFont="1" applyBorder="1" applyAlignment="1" applyProtection="1">
      <alignment horizontal="right" vertical="center"/>
      <protection hidden="1"/>
    </xf>
    <xf numFmtId="164" fontId="5" fillId="0" borderId="21" xfId="0" applyNumberFormat="1" applyFont="1" applyBorder="1" applyAlignment="1" applyProtection="1">
      <alignment horizontal="right" vertical="center"/>
      <protection hidden="1"/>
    </xf>
    <xf numFmtId="0" fontId="40" fillId="8" borderId="5" xfId="1" applyFont="1" applyFill="1" applyBorder="1" applyAlignment="1" applyProtection="1">
      <alignment horizontal="center" vertical="center"/>
      <protection hidden="1"/>
    </xf>
    <xf numFmtId="0" fontId="4" fillId="8" borderId="3" xfId="1" applyFill="1" applyBorder="1" applyAlignment="1" applyProtection="1">
      <alignment horizontal="center" vertical="center"/>
      <protection hidden="1"/>
    </xf>
    <xf numFmtId="0" fontId="4" fillId="8" borderId="4" xfId="1" applyFill="1" applyBorder="1" applyAlignment="1" applyProtection="1">
      <alignment horizontal="center" vertical="center"/>
      <protection hidden="1"/>
    </xf>
    <xf numFmtId="0" fontId="16" fillId="6" borderId="15" xfId="0" applyFont="1" applyFill="1" applyBorder="1" applyAlignment="1" applyProtection="1">
      <alignment horizontal="left" vertical="center" wrapText="1"/>
      <protection locked="0" hidden="1"/>
    </xf>
    <xf numFmtId="0" fontId="16" fillId="6" borderId="13" xfId="0" applyFont="1" applyFill="1" applyBorder="1" applyAlignment="1" applyProtection="1">
      <alignment horizontal="left" vertical="center" wrapText="1"/>
      <protection locked="0" hidden="1"/>
    </xf>
    <xf numFmtId="0" fontId="16" fillId="6" borderId="14" xfId="0" applyFont="1" applyFill="1" applyBorder="1" applyAlignment="1" applyProtection="1">
      <alignment horizontal="left" vertical="center" wrapText="1"/>
      <protection locked="0" hidden="1"/>
    </xf>
    <xf numFmtId="0" fontId="28" fillId="7" borderId="19" xfId="0" applyFont="1" applyFill="1" applyBorder="1" applyAlignment="1" applyProtection="1">
      <alignment vertical="center"/>
      <protection hidden="1"/>
    </xf>
    <xf numFmtId="0" fontId="28" fillId="7" borderId="20" xfId="0" applyFont="1" applyFill="1" applyBorder="1" applyAlignment="1" applyProtection="1">
      <alignment vertical="center"/>
      <protection hidden="1"/>
    </xf>
    <xf numFmtId="0" fontId="28" fillId="7" borderId="21" xfId="0" applyFont="1" applyFill="1" applyBorder="1" applyAlignment="1" applyProtection="1">
      <alignment vertical="center"/>
      <protection hidden="1"/>
    </xf>
    <xf numFmtId="0" fontId="16" fillId="6" borderId="24" xfId="0" applyFont="1" applyFill="1" applyBorder="1" applyAlignment="1" applyProtection="1">
      <alignment horizontal="left" vertical="center" wrapText="1"/>
      <protection locked="0" hidden="1"/>
    </xf>
    <xf numFmtId="0" fontId="19" fillId="0" borderId="28" xfId="0" applyFont="1" applyBorder="1" applyAlignment="1" applyProtection="1">
      <alignment horizontal="left" wrapText="1"/>
      <protection hidden="1"/>
    </xf>
    <xf numFmtId="0" fontId="19" fillId="0" borderId="17" xfId="0" applyFont="1" applyBorder="1" applyAlignment="1" applyProtection="1">
      <alignment horizontal="left" wrapText="1"/>
      <protection hidden="1"/>
    </xf>
    <xf numFmtId="0" fontId="19" fillId="0" borderId="31" xfId="0" applyFont="1" applyBorder="1" applyAlignment="1" applyProtection="1">
      <alignment horizontal="left" wrapText="1"/>
      <protection hidden="1"/>
    </xf>
    <xf numFmtId="0" fontId="14" fillId="6" borderId="28" xfId="0" applyFont="1" applyFill="1" applyBorder="1" applyAlignment="1" applyProtection="1">
      <alignment horizontal="left" wrapText="1"/>
      <protection locked="0" hidden="1"/>
    </xf>
    <xf numFmtId="0" fontId="14" fillId="6" borderId="31" xfId="0" applyFont="1" applyFill="1" applyBorder="1" applyAlignment="1" applyProtection="1">
      <alignment horizontal="left" wrapText="1"/>
      <protection locked="0" hidden="1"/>
    </xf>
    <xf numFmtId="0" fontId="18" fillId="11" borderId="26" xfId="0" applyFont="1" applyFill="1" applyBorder="1" applyAlignment="1" applyProtection="1">
      <alignment horizontal="right" vertical="center" wrapText="1"/>
      <protection hidden="1"/>
    </xf>
    <xf numFmtId="0" fontId="15" fillId="5" borderId="22" xfId="0" applyFont="1" applyFill="1" applyBorder="1" applyAlignment="1" applyProtection="1">
      <alignment vertical="center" wrapText="1"/>
      <protection hidden="1"/>
    </xf>
    <xf numFmtId="0" fontId="15" fillId="5" borderId="17" xfId="0" applyFont="1" applyFill="1" applyBorder="1" applyAlignment="1" applyProtection="1">
      <alignment vertical="center" wrapText="1"/>
      <protection hidden="1"/>
    </xf>
    <xf numFmtId="0" fontId="15" fillId="5" borderId="31" xfId="0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protection hidden="1"/>
    </xf>
    <xf numFmtId="0" fontId="18" fillId="9" borderId="5" xfId="0" applyFont="1" applyFill="1" applyBorder="1" applyAlignment="1" applyProtection="1">
      <alignment horizontal="center" wrapText="1"/>
      <protection hidden="1"/>
    </xf>
    <xf numFmtId="0" fontId="18" fillId="9" borderId="3" xfId="0" applyFont="1" applyFill="1" applyBorder="1" applyAlignment="1" applyProtection="1">
      <alignment horizontal="center" wrapText="1"/>
      <protection hidden="1"/>
    </xf>
    <xf numFmtId="0" fontId="18" fillId="9" borderId="4" xfId="0" applyFont="1" applyFill="1" applyBorder="1" applyAlignment="1" applyProtection="1">
      <alignment horizontal="center" wrapText="1"/>
      <protection hidden="1"/>
    </xf>
    <xf numFmtId="164" fontId="9" fillId="0" borderId="4" xfId="0" applyNumberFormat="1" applyFont="1" applyFill="1" applyBorder="1" applyAlignment="1" applyProtection="1">
      <alignment horizontal="right"/>
      <protection hidden="1"/>
    </xf>
    <xf numFmtId="164" fontId="9" fillId="0" borderId="2" xfId="0" applyNumberFormat="1" applyFont="1" applyFill="1" applyBorder="1" applyAlignment="1" applyProtection="1">
      <alignment horizontal="right"/>
      <protection hidden="1"/>
    </xf>
    <xf numFmtId="0" fontId="21" fillId="7" borderId="41" xfId="0" applyFont="1" applyFill="1" applyBorder="1" applyAlignment="1" applyProtection="1">
      <alignment horizontal="left"/>
      <protection hidden="1"/>
    </xf>
    <xf numFmtId="0" fontId="36" fillId="5" borderId="3" xfId="0" applyFont="1" applyFill="1" applyBorder="1" applyAlignment="1" applyProtection="1">
      <alignment horizontal="right"/>
      <protection hidden="1"/>
    </xf>
    <xf numFmtId="0" fontId="36" fillId="5" borderId="4" xfId="0" applyFont="1" applyFill="1" applyBorder="1" applyAlignment="1" applyProtection="1">
      <alignment horizontal="right"/>
      <protection hidden="1"/>
    </xf>
    <xf numFmtId="0" fontId="35" fillId="5" borderId="5" xfId="1" applyFont="1" applyFill="1" applyBorder="1" applyAlignment="1" applyProtection="1">
      <alignment horizontal="left" vertical="center"/>
      <protection hidden="1"/>
    </xf>
    <xf numFmtId="0" fontId="4" fillId="5" borderId="3" xfId="1" applyFill="1" applyBorder="1" applyAlignment="1" applyProtection="1">
      <alignment horizontal="left" vertical="center"/>
      <protection hidden="1"/>
    </xf>
    <xf numFmtId="0" fontId="4" fillId="5" borderId="4" xfId="1" applyFill="1" applyBorder="1" applyAlignment="1" applyProtection="1">
      <alignment horizontal="left" vertical="center"/>
      <protection hidden="1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0" fontId="38" fillId="4" borderId="5" xfId="0" applyFont="1" applyFill="1" applyBorder="1" applyAlignment="1" applyProtection="1">
      <alignment horizontal="left"/>
      <protection hidden="1"/>
    </xf>
    <xf numFmtId="0" fontId="38" fillId="4" borderId="3" xfId="0" applyFont="1" applyFill="1" applyBorder="1" applyAlignment="1" applyProtection="1">
      <alignment horizontal="left"/>
      <protection hidden="1"/>
    </xf>
    <xf numFmtId="0" fontId="38" fillId="4" borderId="4" xfId="0" applyFont="1" applyFill="1" applyBorder="1" applyAlignment="1" applyProtection="1">
      <alignment horizontal="left"/>
      <protection hidden="1"/>
    </xf>
    <xf numFmtId="164" fontId="14" fillId="0" borderId="20" xfId="0" applyNumberFormat="1" applyFont="1" applyBorder="1" applyAlignment="1" applyProtection="1">
      <alignment horizontal="right"/>
      <protection hidden="1"/>
    </xf>
    <xf numFmtId="164" fontId="14" fillId="0" borderId="21" xfId="0" applyNumberFormat="1" applyFont="1" applyBorder="1" applyAlignment="1" applyProtection="1">
      <alignment horizontal="right"/>
      <protection hidden="1"/>
    </xf>
    <xf numFmtId="164" fontId="9" fillId="0" borderId="8" xfId="0" applyNumberFormat="1" applyFont="1" applyFill="1" applyBorder="1" applyAlignment="1" applyProtection="1">
      <alignment horizontal="right"/>
      <protection hidden="1"/>
    </xf>
    <xf numFmtId="164" fontId="9" fillId="0" borderId="40" xfId="0" applyNumberFormat="1" applyFont="1" applyFill="1" applyBorder="1" applyAlignment="1" applyProtection="1">
      <alignment horizontal="right"/>
      <protection hidden="1"/>
    </xf>
    <xf numFmtId="164" fontId="5" fillId="4" borderId="19" xfId="0" applyNumberFormat="1" applyFont="1" applyFill="1" applyBorder="1" applyAlignment="1" applyProtection="1">
      <alignment horizontal="right" wrapText="1"/>
      <protection hidden="1"/>
    </xf>
    <xf numFmtId="164" fontId="5" fillId="4" borderId="21" xfId="0" applyNumberFormat="1" applyFont="1" applyFill="1" applyBorder="1" applyAlignment="1" applyProtection="1">
      <alignment horizontal="right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5" xfId="0" applyFont="1" applyBorder="1" applyAlignment="1" applyProtection="1">
      <alignment horizontal="right"/>
      <protection hidden="1"/>
    </xf>
    <xf numFmtId="0" fontId="19" fillId="0" borderId="3" xfId="0" applyFont="1" applyBorder="1" applyAlignment="1" applyProtection="1">
      <alignment horizontal="right"/>
      <protection hidden="1"/>
    </xf>
    <xf numFmtId="0" fontId="14" fillId="0" borderId="3" xfId="0" applyFont="1" applyFill="1" applyBorder="1" applyAlignment="1" applyProtection="1">
      <alignment horizontal="center"/>
      <protection hidden="1"/>
    </xf>
    <xf numFmtId="0" fontId="14" fillId="0" borderId="4" xfId="0" applyFont="1" applyFill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15" fillId="9" borderId="5" xfId="0" applyFont="1" applyFill="1" applyBorder="1" applyAlignment="1" applyProtection="1">
      <alignment horizontal="center" wrapText="1"/>
      <protection hidden="1"/>
    </xf>
    <xf numFmtId="0" fontId="15" fillId="9" borderId="3" xfId="0" applyFont="1" applyFill="1" applyBorder="1" applyAlignment="1" applyProtection="1">
      <alignment horizontal="center" wrapText="1"/>
      <protection hidden="1"/>
    </xf>
    <xf numFmtId="0" fontId="15" fillId="9" borderId="4" xfId="0" applyFont="1" applyFill="1" applyBorder="1" applyAlignment="1" applyProtection="1">
      <alignment horizontal="center" wrapText="1"/>
      <protection hidden="1"/>
    </xf>
    <xf numFmtId="164" fontId="5" fillId="4" borderId="5" xfId="0" applyNumberFormat="1" applyFont="1" applyFill="1" applyBorder="1" applyAlignment="1" applyProtection="1">
      <alignment horizontal="center"/>
      <protection hidden="1"/>
    </xf>
    <xf numFmtId="164" fontId="5" fillId="4" borderId="3" xfId="0" applyNumberFormat="1" applyFont="1" applyFill="1" applyBorder="1" applyAlignment="1" applyProtection="1">
      <alignment horizontal="center"/>
      <protection hidden="1"/>
    </xf>
    <xf numFmtId="164" fontId="5" fillId="4" borderId="4" xfId="0" applyNumberFormat="1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left"/>
      <protection hidden="1"/>
    </xf>
    <xf numFmtId="0" fontId="5" fillId="4" borderId="3" xfId="0" applyFont="1" applyFill="1" applyBorder="1" applyAlignment="1" applyProtection="1">
      <alignment horizontal="left"/>
      <protection hidden="1"/>
    </xf>
    <xf numFmtId="0" fontId="5" fillId="4" borderId="4" xfId="0" applyFont="1" applyFill="1" applyBorder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tscouncilofwales.org.uk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wai.org.uk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tscouncilofwales.org.uk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wai.org.uk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285317</xdr:colOff>
      <xdr:row>1</xdr:row>
      <xdr:rowOff>387163</xdr:rowOff>
    </xdr:to>
    <xdr:pic>
      <xdr:nvPicPr>
        <xdr:cNvPr id="6" name="Picture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390467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11907</xdr:colOff>
      <xdr:row>1</xdr:row>
      <xdr:rowOff>206188</xdr:rowOff>
    </xdr:to>
    <xdr:pic>
      <xdr:nvPicPr>
        <xdr:cNvPr id="8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0"/>
          <a:ext cx="261223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188386</xdr:colOff>
      <xdr:row>3</xdr:row>
      <xdr:rowOff>219075</xdr:rowOff>
    </xdr:to>
    <xdr:pic>
      <xdr:nvPicPr>
        <xdr:cNvPr id="2" name="Picture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381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944796</xdr:colOff>
      <xdr:row>0</xdr:row>
      <xdr:rowOff>82644</xdr:rowOff>
    </xdr:from>
    <xdr:to>
      <xdr:col>11</xdr:col>
      <xdr:colOff>233083</xdr:colOff>
      <xdr:row>3</xdr:row>
      <xdr:rowOff>120744</xdr:rowOff>
    </xdr:to>
    <xdr:pic>
      <xdr:nvPicPr>
        <xdr:cNvPr id="4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1090" y="82644"/>
          <a:ext cx="261643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ai.org.uk/funding/applying-for-funding/budget-form-help-notes?diablo.lang=eng" TargetMode="External"/><Relationship Id="rId1" Type="http://schemas.openxmlformats.org/officeDocument/2006/relationships/hyperlink" Target="http://www.wai.org.uk/funding/applying-for-funding/budget-form-help-notes?diablo.lang=eng" TargetMode="Externa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ai.org.uk/funding/applying-for-funding/budget-form-help-notes?diablo.lang=eng" TargetMode="External"/><Relationship Id="rId1" Type="http://schemas.openxmlformats.org/officeDocument/2006/relationships/hyperlink" Target="http://www.wai.org.uk/funding/applying-for-funding/budget-form-help-notes?diablo.lang=eng" TargetMode="Externa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29"/>
  <sheetViews>
    <sheetView tabSelected="1" zoomScale="85" zoomScaleNormal="85" workbookViewId="0">
      <selection activeCell="G23" sqref="G23:J23"/>
    </sheetView>
  </sheetViews>
  <sheetFormatPr defaultColWidth="9.1796875" defaultRowHeight="14.5" x14ac:dyDescent="0.35"/>
  <cols>
    <col min="1" max="1" width="1.81640625" style="1" customWidth="1"/>
    <col min="2" max="2" width="34.26953125" style="85" customWidth="1"/>
    <col min="3" max="3" width="12.26953125" style="85" customWidth="1"/>
    <col min="4" max="4" width="8" style="85" customWidth="1"/>
    <col min="5" max="5" width="11.7265625" style="85" customWidth="1"/>
    <col min="6" max="6" width="9.54296875" style="85" customWidth="1"/>
    <col min="7" max="7" width="13.7265625" style="85" customWidth="1"/>
    <col min="8" max="8" width="31.81640625" style="85" customWidth="1"/>
    <col min="9" max="9" width="19.81640625" style="85" customWidth="1"/>
    <col min="10" max="10" width="29.453125" style="85" customWidth="1"/>
    <col min="11" max="11" width="34.1796875" style="85" customWidth="1"/>
    <col min="12" max="12" width="4.81640625" style="10" customWidth="1"/>
    <col min="13" max="13" width="9.1796875" style="1" customWidth="1"/>
    <col min="14" max="14" width="51.54296875" style="1" hidden="1" customWidth="1"/>
    <col min="15" max="15" width="13.81640625" style="1" customWidth="1"/>
    <col min="16" max="16" width="9.1796875" style="1" customWidth="1"/>
    <col min="17" max="17" width="16.81640625" style="1" customWidth="1"/>
    <col min="18" max="16384" width="9.1796875" style="1"/>
  </cols>
  <sheetData>
    <row r="1" spans="2:17" ht="31" x14ac:dyDescent="0.7">
      <c r="B1" s="110"/>
      <c r="C1" s="110"/>
      <c r="D1" s="110"/>
      <c r="E1" s="159" t="s">
        <v>0</v>
      </c>
      <c r="F1" s="159"/>
      <c r="G1" s="159"/>
      <c r="H1" s="159"/>
      <c r="I1" s="159"/>
      <c r="J1" s="159"/>
      <c r="K1" s="75"/>
      <c r="L1" s="3"/>
      <c r="M1" s="4"/>
      <c r="N1" s="4"/>
    </row>
    <row r="2" spans="2:17" ht="31" x14ac:dyDescent="0.7">
      <c r="B2" s="110"/>
      <c r="C2" s="110"/>
      <c r="D2" s="110"/>
      <c r="E2" s="159" t="s">
        <v>1</v>
      </c>
      <c r="F2" s="159"/>
      <c r="G2" s="159"/>
      <c r="H2" s="159"/>
      <c r="I2" s="159"/>
      <c r="J2" s="159"/>
      <c r="K2" s="75"/>
      <c r="L2" s="3"/>
      <c r="M2" s="4"/>
      <c r="N2" s="4"/>
    </row>
    <row r="3" spans="2:17" ht="9.75" customHeight="1" x14ac:dyDescent="0.35">
      <c r="B3" s="76"/>
      <c r="C3" s="76"/>
      <c r="D3" s="76"/>
      <c r="E3" s="76"/>
      <c r="F3" s="76"/>
      <c r="G3" s="76"/>
      <c r="H3" s="76"/>
      <c r="I3" s="76"/>
      <c r="J3" s="76"/>
      <c r="K3" s="76"/>
      <c r="L3" s="63"/>
    </row>
    <row r="4" spans="2:17" ht="195.75" customHeight="1" x14ac:dyDescent="0.35">
      <c r="B4" s="160" t="s">
        <v>2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2:17" x14ac:dyDescent="0.35">
      <c r="B5" s="163" t="s">
        <v>3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7" ht="47.25" customHeight="1" x14ac:dyDescent="0.35">
      <c r="B6" s="166" t="s">
        <v>4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2:17" ht="15" customHeight="1" x14ac:dyDescent="0.3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Q7" s="1" t="s">
        <v>5</v>
      </c>
    </row>
    <row r="8" spans="2:17" ht="21" x14ac:dyDescent="0.45">
      <c r="B8" s="87" t="s">
        <v>6</v>
      </c>
      <c r="C8" s="169" t="s">
        <v>7</v>
      </c>
      <c r="D8" s="170"/>
      <c r="E8" s="170"/>
      <c r="F8" s="170"/>
      <c r="G8" s="170"/>
      <c r="H8" s="170"/>
      <c r="I8" s="170"/>
      <c r="J8" s="170"/>
      <c r="K8" s="170"/>
      <c r="L8" s="171"/>
    </row>
    <row r="9" spans="2:17" ht="18.5" x14ac:dyDescent="0.3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7" ht="18.5" x14ac:dyDescent="0.3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3"/>
    </row>
    <row r="11" spans="2:17" ht="21" x14ac:dyDescent="0.5">
      <c r="B11" s="172" t="s">
        <v>8</v>
      </c>
      <c r="C11" s="173"/>
      <c r="D11" s="57"/>
      <c r="E11" s="57"/>
      <c r="F11" s="57"/>
      <c r="G11" s="57"/>
      <c r="H11" s="57"/>
      <c r="I11" s="57"/>
      <c r="J11" s="57"/>
      <c r="K11" s="58"/>
      <c r="L11" s="59"/>
      <c r="N11" s="14"/>
    </row>
    <row r="12" spans="2:17" ht="15.5" x14ac:dyDescent="0.35">
      <c r="B12" s="15"/>
      <c r="C12" s="16"/>
      <c r="D12" s="16"/>
      <c r="E12" s="16"/>
      <c r="F12" s="16"/>
      <c r="G12" s="16"/>
      <c r="H12" s="16"/>
      <c r="I12" s="16"/>
      <c r="J12" s="17"/>
      <c r="K12" s="18"/>
      <c r="L12" s="19"/>
      <c r="N12" s="14"/>
      <c r="Q12" s="20"/>
    </row>
    <row r="13" spans="2:17" ht="18.5" x14ac:dyDescent="0.45">
      <c r="B13" s="105" t="s">
        <v>9</v>
      </c>
      <c r="C13" s="116"/>
      <c r="D13" s="117"/>
      <c r="E13" s="117"/>
      <c r="F13" s="117"/>
      <c r="G13" s="117"/>
      <c r="H13" s="117"/>
      <c r="I13" s="117"/>
      <c r="J13" s="117"/>
      <c r="K13" s="118"/>
      <c r="L13" s="19"/>
      <c r="N13" s="14"/>
      <c r="Q13" s="114"/>
    </row>
    <row r="14" spans="2:17" ht="18.5" hidden="1" x14ac:dyDescent="0.45">
      <c r="B14" s="21"/>
      <c r="C14" s="22"/>
      <c r="D14" s="22"/>
      <c r="E14" s="22"/>
      <c r="F14" s="22"/>
      <c r="G14" s="22"/>
      <c r="H14" s="22"/>
      <c r="I14" s="22"/>
      <c r="J14" s="22"/>
      <c r="K14" s="18"/>
      <c r="L14" s="19"/>
      <c r="N14" s="14"/>
    </row>
    <row r="15" spans="2:17" ht="18.5" hidden="1" x14ac:dyDescent="0.45">
      <c r="B15" s="174" t="s">
        <v>10</v>
      </c>
      <c r="C15" s="175"/>
      <c r="D15" s="175"/>
      <c r="E15" s="175"/>
      <c r="F15" s="175"/>
      <c r="G15" s="176" t="s">
        <v>11</v>
      </c>
      <c r="H15" s="177"/>
      <c r="I15" s="177"/>
      <c r="J15" s="178"/>
      <c r="K15" s="18"/>
      <c r="L15" s="19"/>
      <c r="N15" s="14"/>
    </row>
    <row r="16" spans="2:17" ht="18.5" hidden="1" x14ac:dyDescent="0.45">
      <c r="B16" s="21"/>
      <c r="C16" s="22"/>
      <c r="D16" s="22"/>
      <c r="E16" s="22"/>
      <c r="F16" s="22"/>
      <c r="G16" s="22"/>
      <c r="H16" s="22"/>
      <c r="I16" s="22"/>
      <c r="J16" s="22"/>
      <c r="K16" s="18"/>
      <c r="L16" s="19"/>
      <c r="N16" s="14"/>
    </row>
    <row r="17" spans="2:17" ht="18.5" hidden="1" x14ac:dyDescent="0.45">
      <c r="B17" s="179" t="s">
        <v>12</v>
      </c>
      <c r="C17" s="180"/>
      <c r="D17" s="180"/>
      <c r="E17" s="180"/>
      <c r="F17" s="180"/>
      <c r="G17" s="181" t="e">
        <f>#REF!</f>
        <v>#REF!</v>
      </c>
      <c r="H17" s="182"/>
      <c r="I17" s="182"/>
      <c r="J17" s="183"/>
      <c r="K17" s="9"/>
      <c r="L17" s="19"/>
      <c r="N17" s="14"/>
    </row>
    <row r="18" spans="2:17" ht="16" thickBot="1" x14ac:dyDescent="0.4">
      <c r="B18" s="23"/>
      <c r="C18" s="24"/>
      <c r="D18" s="24"/>
      <c r="E18" s="24"/>
      <c r="F18" s="25"/>
      <c r="G18" s="26"/>
      <c r="H18" s="26"/>
      <c r="I18" s="26"/>
      <c r="J18" s="27"/>
      <c r="K18" s="28"/>
      <c r="L18" s="29"/>
      <c r="N18" s="14"/>
    </row>
    <row r="19" spans="2:17" ht="19" thickBot="1" x14ac:dyDescent="0.5">
      <c r="B19" s="133" t="s">
        <v>13</v>
      </c>
      <c r="C19" s="134"/>
      <c r="D19" s="134"/>
      <c r="E19" s="134"/>
      <c r="F19" s="135"/>
      <c r="G19" s="139">
        <f>Crynodeb!G14</f>
        <v>0</v>
      </c>
      <c r="H19" s="140"/>
      <c r="I19" s="140"/>
      <c r="J19" s="140"/>
      <c r="K19" s="140"/>
      <c r="L19" s="141"/>
      <c r="N19" s="14"/>
      <c r="Q19" s="114"/>
    </row>
    <row r="20" spans="2:17" x14ac:dyDescent="0.35">
      <c r="B20" s="86"/>
      <c r="C20" s="86"/>
      <c r="D20" s="86"/>
      <c r="E20" s="86"/>
      <c r="F20" s="86"/>
      <c r="G20" s="86"/>
      <c r="H20" s="86"/>
      <c r="I20" s="86"/>
      <c r="J20" s="86"/>
      <c r="K20" s="77"/>
    </row>
    <row r="21" spans="2:17" ht="21" x14ac:dyDescent="0.35">
      <c r="B21" s="142" t="s">
        <v>14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4"/>
    </row>
    <row r="22" spans="2:17" ht="15" customHeight="1" x14ac:dyDescent="0.35">
      <c r="B22" s="30"/>
      <c r="C22" s="31"/>
      <c r="D22" s="31"/>
      <c r="E22" s="31"/>
      <c r="F22" s="31"/>
      <c r="G22" s="74"/>
      <c r="H22" s="74"/>
      <c r="I22" s="74"/>
      <c r="J22" s="74"/>
      <c r="K22" s="32"/>
      <c r="L22" s="33"/>
    </row>
    <row r="23" spans="2:17" ht="15.5" x14ac:dyDescent="0.35">
      <c r="B23" s="72" t="s">
        <v>15</v>
      </c>
      <c r="C23" s="73"/>
      <c r="D23" s="73"/>
      <c r="E23" s="73"/>
      <c r="F23" s="73"/>
      <c r="G23" s="145" t="str">
        <f>IF(K23&lt;250,"Rhaid i'r cais am grant fod rhwng £250 a £7,500",IF(K23&lt;7501,"","Rhaid i'r cais am grant B26fod rhwng £250 a £7,500"))</f>
        <v>Rhaid i'r cais am grant fod rhwng £250 a £7,500</v>
      </c>
      <c r="H23" s="146"/>
      <c r="I23" s="146"/>
      <c r="J23" s="147"/>
      <c r="K23" s="124">
        <f>Crynodeb!K23</f>
        <v>0</v>
      </c>
      <c r="L23" s="125"/>
    </row>
    <row r="24" spans="2:17" ht="15.5" x14ac:dyDescent="0.35">
      <c r="B24" s="197" t="s">
        <v>16</v>
      </c>
      <c r="C24" s="198"/>
      <c r="D24" s="198"/>
      <c r="E24" s="198"/>
      <c r="F24" s="198"/>
      <c r="G24" s="198"/>
      <c r="H24" s="198"/>
      <c r="I24" s="198"/>
      <c r="J24" s="199"/>
      <c r="K24" s="124">
        <f>Crynodeb!K24</f>
        <v>0</v>
      </c>
      <c r="L24" s="125"/>
    </row>
    <row r="25" spans="2:17" ht="15.5" x14ac:dyDescent="0.35">
      <c r="B25" s="200" t="s">
        <v>17</v>
      </c>
      <c r="C25" s="201"/>
      <c r="D25" s="201"/>
      <c r="E25" s="201"/>
      <c r="F25" s="201"/>
      <c r="G25" s="201"/>
      <c r="H25" s="201"/>
      <c r="I25" s="201"/>
      <c r="J25" s="202"/>
      <c r="K25" s="124">
        <f>Crynodeb!K25</f>
        <v>0</v>
      </c>
      <c r="L25" s="125"/>
    </row>
    <row r="26" spans="2:17" ht="15.5" x14ac:dyDescent="0.35">
      <c r="B26" s="200" t="s">
        <v>18</v>
      </c>
      <c r="C26" s="201"/>
      <c r="D26" s="201"/>
      <c r="E26" s="201"/>
      <c r="F26" s="201"/>
      <c r="G26" s="201"/>
      <c r="H26" s="201"/>
      <c r="I26" s="201"/>
      <c r="J26" s="202"/>
      <c r="K26" s="124">
        <f>Crynodeb!K26</f>
        <v>0</v>
      </c>
      <c r="L26" s="125"/>
    </row>
    <row r="27" spans="2:17" ht="15.5" x14ac:dyDescent="0.35">
      <c r="B27" s="200" t="s">
        <v>19</v>
      </c>
      <c r="C27" s="201"/>
      <c r="D27" s="201"/>
      <c r="E27" s="201"/>
      <c r="F27" s="201"/>
      <c r="G27" s="201"/>
      <c r="H27" s="201"/>
      <c r="I27" s="201"/>
      <c r="J27" s="202"/>
      <c r="K27" s="124">
        <f>Crynodeb!K27</f>
        <v>0</v>
      </c>
      <c r="L27" s="125"/>
    </row>
    <row r="28" spans="2:17" ht="15.5" x14ac:dyDescent="0.35">
      <c r="B28" s="128" t="s">
        <v>20</v>
      </c>
      <c r="C28" s="128"/>
      <c r="D28" s="128"/>
      <c r="E28" s="128"/>
      <c r="F28" s="128"/>
      <c r="G28" s="128"/>
      <c r="H28" s="128"/>
      <c r="I28" s="129" t="s">
        <v>21</v>
      </c>
      <c r="J28" s="130"/>
      <c r="K28" s="131"/>
      <c r="L28" s="132"/>
    </row>
    <row r="29" spans="2:17" ht="15.5" x14ac:dyDescent="0.35">
      <c r="B29" s="71" t="s">
        <v>22</v>
      </c>
      <c r="C29" s="119"/>
      <c r="D29" s="120"/>
      <c r="E29" s="120"/>
      <c r="F29" s="120"/>
      <c r="G29" s="120"/>
      <c r="H29" s="121"/>
      <c r="I29" s="122" t="s">
        <v>23</v>
      </c>
      <c r="J29" s="123"/>
      <c r="K29" s="124">
        <f>Crynodeb!K29</f>
        <v>0</v>
      </c>
      <c r="L29" s="125"/>
    </row>
    <row r="30" spans="2:17" ht="15.5" x14ac:dyDescent="0.35">
      <c r="B30" s="71" t="s">
        <v>24</v>
      </c>
      <c r="C30" s="119"/>
      <c r="D30" s="120"/>
      <c r="E30" s="120"/>
      <c r="F30" s="120"/>
      <c r="G30" s="120"/>
      <c r="H30" s="121"/>
      <c r="I30" s="122" t="s">
        <v>23</v>
      </c>
      <c r="J30" s="123"/>
      <c r="K30" s="124">
        <f>Crynodeb!K30</f>
        <v>0</v>
      </c>
      <c r="L30" s="125"/>
    </row>
    <row r="31" spans="2:17" ht="16" thickBot="1" x14ac:dyDescent="0.4">
      <c r="B31" s="71" t="s">
        <v>25</v>
      </c>
      <c r="C31" s="119"/>
      <c r="D31" s="120"/>
      <c r="E31" s="120"/>
      <c r="F31" s="120"/>
      <c r="G31" s="120"/>
      <c r="H31" s="121"/>
      <c r="I31" s="122" t="s">
        <v>23</v>
      </c>
      <c r="J31" s="123"/>
      <c r="K31" s="126">
        <f>Crynodeb!K31</f>
        <v>0</v>
      </c>
      <c r="L31" s="127"/>
    </row>
    <row r="32" spans="2:17" ht="19" thickBot="1" x14ac:dyDescent="0.5">
      <c r="B32" s="203" t="s">
        <v>26</v>
      </c>
      <c r="C32" s="204"/>
      <c r="D32" s="204"/>
      <c r="E32" s="204"/>
      <c r="F32" s="204"/>
      <c r="G32" s="204"/>
      <c r="H32" s="204"/>
      <c r="I32" s="204"/>
      <c r="J32" s="205"/>
      <c r="K32" s="206">
        <f>SUM(K23:L31)</f>
        <v>0</v>
      </c>
      <c r="L32" s="207"/>
      <c r="N32" s="37" t="s">
        <v>23</v>
      </c>
    </row>
    <row r="33" spans="2:14" ht="19" thickBot="1" x14ac:dyDescent="0.4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13"/>
      <c r="N33" s="37" t="s">
        <v>27</v>
      </c>
    </row>
    <row r="34" spans="2:14" ht="21.5" thickBot="1" x14ac:dyDescent="0.4">
      <c r="B34" s="194" t="s">
        <v>28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6"/>
      <c r="N34" s="37" t="s">
        <v>29</v>
      </c>
    </row>
    <row r="35" spans="2:14" ht="21.75" customHeight="1" thickBot="1" x14ac:dyDescent="0.4">
      <c r="B35" s="214" t="s">
        <v>30</v>
      </c>
      <c r="C35" s="215"/>
      <c r="D35" s="215"/>
      <c r="E35" s="215"/>
      <c r="F35" s="215"/>
      <c r="G35" s="215"/>
      <c r="H35" s="215"/>
      <c r="I35" s="216"/>
      <c r="J35" s="88">
        <f>SUM(J42,J48,J54,J59,J62,J65,J70,J76,J83,J87,J91,J95,J101)</f>
        <v>0</v>
      </c>
      <c r="K35" s="79"/>
      <c r="L35" s="49"/>
    </row>
    <row r="36" spans="2:14" s="7" customFormat="1" ht="9.75" customHeight="1" thickBot="1" x14ac:dyDescent="0.4">
      <c r="B36" s="80"/>
      <c r="C36" s="89"/>
      <c r="D36" s="89"/>
      <c r="E36" s="89"/>
      <c r="F36" s="89"/>
      <c r="G36" s="89"/>
      <c r="H36" s="90"/>
      <c r="I36" s="90"/>
      <c r="J36" s="91"/>
      <c r="K36" s="80"/>
      <c r="L36" s="50"/>
    </row>
    <row r="37" spans="2:14" ht="23.25" customHeight="1" x14ac:dyDescent="0.35">
      <c r="B37" s="109" t="s">
        <v>31</v>
      </c>
      <c r="C37" s="113"/>
      <c r="D37" s="218" t="s">
        <v>32</v>
      </c>
      <c r="E37" s="219"/>
      <c r="F37" s="219"/>
      <c r="G37" s="220"/>
      <c r="H37" s="221" t="s">
        <v>33</v>
      </c>
      <c r="I37" s="222"/>
      <c r="J37" s="92" t="s">
        <v>34</v>
      </c>
      <c r="K37" s="81" t="s">
        <v>35</v>
      </c>
      <c r="L37" s="51">
        <f>IF(J42&gt;0,IF(H37="Dewiswch",1,0),0)</f>
        <v>0</v>
      </c>
      <c r="N37" s="37" t="s">
        <v>23</v>
      </c>
    </row>
    <row r="38" spans="2:14" ht="18.5" x14ac:dyDescent="0.35">
      <c r="B38" s="217"/>
      <c r="C38" s="137"/>
      <c r="D38" s="137"/>
      <c r="E38" s="137"/>
      <c r="F38" s="137"/>
      <c r="G38" s="137"/>
      <c r="H38" s="137"/>
      <c r="I38" s="138"/>
      <c r="J38" s="93">
        <v>0</v>
      </c>
      <c r="K38" s="112" t="s">
        <v>23</v>
      </c>
      <c r="L38" s="51">
        <f>IF(J38&gt;0,IF(K38="Dewiswch",1,IF(B38="",1,0)),0)</f>
        <v>0</v>
      </c>
      <c r="N38" s="37" t="s">
        <v>33</v>
      </c>
    </row>
    <row r="39" spans="2:14" ht="18.5" x14ac:dyDescent="0.35">
      <c r="B39" s="217"/>
      <c r="C39" s="137"/>
      <c r="D39" s="137"/>
      <c r="E39" s="137"/>
      <c r="F39" s="137"/>
      <c r="G39" s="137"/>
      <c r="H39" s="137"/>
      <c r="I39" s="138"/>
      <c r="J39" s="93">
        <v>0</v>
      </c>
      <c r="K39" s="112" t="s">
        <v>23</v>
      </c>
      <c r="L39" s="51">
        <f>IF(J39&gt;0,IF(K39="Dewiswch",1,IF(B39="",1,0)),0)</f>
        <v>0</v>
      </c>
      <c r="N39" s="37" t="s">
        <v>36</v>
      </c>
    </row>
    <row r="40" spans="2:14" ht="18.5" x14ac:dyDescent="0.35">
      <c r="B40" s="184"/>
      <c r="C40" s="185"/>
      <c r="D40" s="185"/>
      <c r="E40" s="185"/>
      <c r="F40" s="185"/>
      <c r="G40" s="185"/>
      <c r="H40" s="185"/>
      <c r="I40" s="186"/>
      <c r="J40" s="93">
        <v>0</v>
      </c>
      <c r="K40" s="112" t="s">
        <v>23</v>
      </c>
      <c r="L40" s="51">
        <f>IF(J40&gt;0,IF(K40="Dewiswch",1,IF(B40="",1,0)),0)</f>
        <v>0</v>
      </c>
      <c r="N40" s="37" t="s">
        <v>37</v>
      </c>
    </row>
    <row r="41" spans="2:14" ht="18.5" x14ac:dyDescent="0.35">
      <c r="B41" s="217"/>
      <c r="C41" s="137"/>
      <c r="D41" s="137"/>
      <c r="E41" s="137"/>
      <c r="F41" s="137"/>
      <c r="G41" s="137"/>
      <c r="H41" s="137"/>
      <c r="I41" s="138"/>
      <c r="J41" s="93">
        <v>0</v>
      </c>
      <c r="K41" s="112" t="s">
        <v>23</v>
      </c>
      <c r="L41" s="51">
        <f>IF(J41&gt;0,IF(K41="Dewiswch",1,IF(B41="",1,0)),0)</f>
        <v>0</v>
      </c>
      <c r="N41" s="37" t="s">
        <v>38</v>
      </c>
    </row>
    <row r="42" spans="2:14" ht="19.5" customHeight="1" thickBot="1" x14ac:dyDescent="0.4">
      <c r="B42" s="67"/>
      <c r="C42" s="151" t="s">
        <v>39</v>
      </c>
      <c r="D42" s="151"/>
      <c r="E42" s="151"/>
      <c r="F42" s="151"/>
      <c r="G42" s="151"/>
      <c r="H42" s="151"/>
      <c r="I42" s="152"/>
      <c r="J42" s="94">
        <f>SUM(J38:J41)+SUMIF($B$104:$B$123,$N$103,$J$104:$J$123)</f>
        <v>0</v>
      </c>
      <c r="K42" s="52"/>
      <c r="L42" s="51"/>
      <c r="N42" s="37" t="s">
        <v>40</v>
      </c>
    </row>
    <row r="43" spans="2:14" ht="18.5" x14ac:dyDescent="0.45">
      <c r="B43" s="156" t="s">
        <v>41</v>
      </c>
      <c r="C43" s="157"/>
      <c r="D43" s="157"/>
      <c r="E43" s="157"/>
      <c r="F43" s="157"/>
      <c r="G43" s="157"/>
      <c r="H43" s="157"/>
      <c r="I43" s="158"/>
      <c r="J43" s="95" t="s">
        <v>34</v>
      </c>
      <c r="K43" s="81" t="s">
        <v>35</v>
      </c>
      <c r="L43" s="51"/>
    </row>
    <row r="44" spans="2:14" ht="18.5" x14ac:dyDescent="0.35">
      <c r="B44" s="153"/>
      <c r="C44" s="154"/>
      <c r="D44" s="154"/>
      <c r="E44" s="154"/>
      <c r="F44" s="154"/>
      <c r="G44" s="154"/>
      <c r="H44" s="154"/>
      <c r="I44" s="155"/>
      <c r="J44" s="93">
        <v>0</v>
      </c>
      <c r="K44" s="112" t="s">
        <v>23</v>
      </c>
      <c r="L44" s="51">
        <f>IF(J44&gt;0,IF(K44="Dewiswch",1,IF(B44="",1,0)),0)</f>
        <v>0</v>
      </c>
    </row>
    <row r="45" spans="2:14" ht="18.5" x14ac:dyDescent="0.35">
      <c r="B45" s="153"/>
      <c r="C45" s="154"/>
      <c r="D45" s="154"/>
      <c r="E45" s="154"/>
      <c r="F45" s="154"/>
      <c r="G45" s="154"/>
      <c r="H45" s="154"/>
      <c r="I45" s="155"/>
      <c r="J45" s="93">
        <v>0</v>
      </c>
      <c r="K45" s="112" t="s">
        <v>23</v>
      </c>
      <c r="L45" s="51">
        <f>IF(J45&gt;0,IF(K45="Dewiswch",1,IF(B45="",1,0)),0)</f>
        <v>0</v>
      </c>
      <c r="N45" s="37" t="s">
        <v>23</v>
      </c>
    </row>
    <row r="46" spans="2:14" ht="18.5" x14ac:dyDescent="0.35">
      <c r="B46" s="153"/>
      <c r="C46" s="154"/>
      <c r="D46" s="154"/>
      <c r="E46" s="154"/>
      <c r="F46" s="154"/>
      <c r="G46" s="154"/>
      <c r="H46" s="154"/>
      <c r="I46" s="155"/>
      <c r="J46" s="93">
        <v>0</v>
      </c>
      <c r="K46" s="112" t="s">
        <v>23</v>
      </c>
      <c r="L46" s="51">
        <f>IF(J46&gt;0,IF(K46="Dewiswch",1,IF(B46="",1,0)),0)</f>
        <v>0</v>
      </c>
      <c r="N46" s="53" t="s">
        <v>15</v>
      </c>
    </row>
    <row r="47" spans="2:14" ht="18.5" x14ac:dyDescent="0.35">
      <c r="B47" s="153"/>
      <c r="C47" s="154"/>
      <c r="D47" s="154"/>
      <c r="E47" s="154"/>
      <c r="F47" s="154"/>
      <c r="G47" s="154"/>
      <c r="H47" s="154"/>
      <c r="I47" s="155"/>
      <c r="J47" s="93">
        <v>0</v>
      </c>
      <c r="K47" s="112" t="s">
        <v>23</v>
      </c>
      <c r="L47" s="51">
        <f>IF(J47&gt;0,IF(K47="Dewiswch",1,IF(B47="",1,0)),0)</f>
        <v>0</v>
      </c>
      <c r="N47" s="53" t="s">
        <v>16</v>
      </c>
    </row>
    <row r="48" spans="2:14" ht="19.5" customHeight="1" thickBot="1" x14ac:dyDescent="0.4">
      <c r="B48" s="67"/>
      <c r="C48" s="151" t="s">
        <v>42</v>
      </c>
      <c r="D48" s="151"/>
      <c r="E48" s="151"/>
      <c r="F48" s="151"/>
      <c r="G48" s="151"/>
      <c r="H48" s="151"/>
      <c r="I48" s="152"/>
      <c r="J48" s="94">
        <f>SUM(J44:J47)+SUMIF($B$104:$B$123,$N$104,$J$104:$J$123)</f>
        <v>0</v>
      </c>
      <c r="K48" s="52"/>
      <c r="L48" s="51"/>
      <c r="N48" s="54" t="s">
        <v>17</v>
      </c>
    </row>
    <row r="49" spans="2:14" ht="18.5" x14ac:dyDescent="0.45">
      <c r="B49" s="156" t="s">
        <v>43</v>
      </c>
      <c r="C49" s="157"/>
      <c r="D49" s="157"/>
      <c r="E49" s="157"/>
      <c r="F49" s="157"/>
      <c r="G49" s="157"/>
      <c r="H49" s="157"/>
      <c r="I49" s="158"/>
      <c r="J49" s="96" t="s">
        <v>34</v>
      </c>
      <c r="K49" s="81" t="s">
        <v>35</v>
      </c>
      <c r="L49" s="51"/>
      <c r="N49" s="54" t="s">
        <v>18</v>
      </c>
    </row>
    <row r="50" spans="2:14" ht="18.5" x14ac:dyDescent="0.35">
      <c r="B50" s="153"/>
      <c r="C50" s="154"/>
      <c r="D50" s="154"/>
      <c r="E50" s="154"/>
      <c r="F50" s="154"/>
      <c r="G50" s="154"/>
      <c r="H50" s="154"/>
      <c r="I50" s="155"/>
      <c r="J50" s="93">
        <v>0</v>
      </c>
      <c r="K50" s="112" t="s">
        <v>23</v>
      </c>
      <c r="L50" s="51">
        <f>IF(J50&gt;0,IF(K50="Dewiswch",1,IF(B50="",1,0)),0)</f>
        <v>0</v>
      </c>
      <c r="N50" s="54" t="s">
        <v>44</v>
      </c>
    </row>
    <row r="51" spans="2:14" ht="18.5" x14ac:dyDescent="0.35">
      <c r="B51" s="153"/>
      <c r="C51" s="154"/>
      <c r="D51" s="154"/>
      <c r="E51" s="154"/>
      <c r="F51" s="154"/>
      <c r="G51" s="154"/>
      <c r="H51" s="154"/>
      <c r="I51" s="155"/>
      <c r="J51" s="93">
        <v>0</v>
      </c>
      <c r="K51" s="112" t="s">
        <v>23</v>
      </c>
      <c r="L51" s="51">
        <f>IF(J51&gt;0,IF(K51="Dewiswch",1,IF(B51="",1,0)),0)</f>
        <v>0</v>
      </c>
      <c r="N51" s="37" t="s">
        <v>45</v>
      </c>
    </row>
    <row r="52" spans="2:14" ht="18.5" x14ac:dyDescent="0.35">
      <c r="B52" s="153"/>
      <c r="C52" s="154"/>
      <c r="D52" s="154"/>
      <c r="E52" s="154"/>
      <c r="F52" s="154"/>
      <c r="G52" s="154"/>
      <c r="H52" s="154"/>
      <c r="I52" s="155"/>
      <c r="J52" s="93">
        <v>0</v>
      </c>
      <c r="K52" s="112" t="s">
        <v>23</v>
      </c>
      <c r="L52" s="51">
        <f>IF(J52&gt;0,IF(K52="Dewiswch",1,IF(B52="",1,0)),0)</f>
        <v>0</v>
      </c>
      <c r="N52" s="37" t="s">
        <v>46</v>
      </c>
    </row>
    <row r="53" spans="2:14" ht="18.5" x14ac:dyDescent="0.35">
      <c r="B53" s="153"/>
      <c r="C53" s="154"/>
      <c r="D53" s="154"/>
      <c r="E53" s="154"/>
      <c r="F53" s="154"/>
      <c r="G53" s="154"/>
      <c r="H53" s="154"/>
      <c r="I53" s="155"/>
      <c r="J53" s="93">
        <v>0</v>
      </c>
      <c r="K53" s="112" t="s">
        <v>23</v>
      </c>
      <c r="L53" s="51">
        <f>IF(J53&gt;0,IF(K53="Dewiswch",1,IF(B53="",1,0)),0)</f>
        <v>0</v>
      </c>
      <c r="N53" s="37" t="s">
        <v>47</v>
      </c>
    </row>
    <row r="54" spans="2:14" ht="19" thickBot="1" x14ac:dyDescent="0.4">
      <c r="B54" s="223" t="s">
        <v>48</v>
      </c>
      <c r="C54" s="151"/>
      <c r="D54" s="151"/>
      <c r="E54" s="151"/>
      <c r="F54" s="151"/>
      <c r="G54" s="151"/>
      <c r="H54" s="151"/>
      <c r="I54" s="152"/>
      <c r="J54" s="94">
        <f>SUM(J50:J53)+SUMIF($B$104:$B$123,$N$105,$J$104:$J$123)</f>
        <v>0</v>
      </c>
      <c r="K54" s="52"/>
      <c r="L54" s="51"/>
    </row>
    <row r="55" spans="2:14" ht="18.5" x14ac:dyDescent="0.45">
      <c r="B55" s="156" t="s">
        <v>49</v>
      </c>
      <c r="C55" s="157"/>
      <c r="D55" s="157"/>
      <c r="E55" s="157"/>
      <c r="F55" s="157"/>
      <c r="G55" s="157"/>
      <c r="H55" s="157"/>
      <c r="I55" s="158"/>
      <c r="J55" s="92" t="s">
        <v>34</v>
      </c>
      <c r="K55" s="81" t="s">
        <v>35</v>
      </c>
      <c r="L55" s="51"/>
    </row>
    <row r="56" spans="2:14" ht="18.5" x14ac:dyDescent="0.35">
      <c r="B56" s="148"/>
      <c r="C56" s="149"/>
      <c r="D56" s="149"/>
      <c r="E56" s="149"/>
      <c r="F56" s="149"/>
      <c r="G56" s="149"/>
      <c r="H56" s="149"/>
      <c r="I56" s="150"/>
      <c r="J56" s="93">
        <v>0</v>
      </c>
      <c r="K56" s="112" t="s">
        <v>23</v>
      </c>
      <c r="L56" s="51">
        <f>IF(J56&gt;0,IF(K56="Dewiswch",1,IF(B56="",1,0)),0)</f>
        <v>0</v>
      </c>
    </row>
    <row r="57" spans="2:14" ht="18.5" x14ac:dyDescent="0.35">
      <c r="B57" s="148"/>
      <c r="C57" s="149"/>
      <c r="D57" s="149"/>
      <c r="E57" s="149"/>
      <c r="F57" s="149"/>
      <c r="G57" s="149"/>
      <c r="H57" s="149"/>
      <c r="I57" s="150"/>
      <c r="J57" s="93">
        <v>0</v>
      </c>
      <c r="K57" s="112" t="s">
        <v>23</v>
      </c>
      <c r="L57" s="51">
        <f>IF(J57&gt;0,IF(K57="Dewiswch",1,IF(B57="",1,0)),0)</f>
        <v>0</v>
      </c>
    </row>
    <row r="58" spans="2:14" ht="18.5" x14ac:dyDescent="0.35">
      <c r="B58" s="148"/>
      <c r="C58" s="149"/>
      <c r="D58" s="149"/>
      <c r="E58" s="149"/>
      <c r="F58" s="149"/>
      <c r="G58" s="149"/>
      <c r="H58" s="149"/>
      <c r="I58" s="150"/>
      <c r="J58" s="93">
        <v>0</v>
      </c>
      <c r="K58" s="112" t="s">
        <v>23</v>
      </c>
      <c r="L58" s="51">
        <f>IF(J58&gt;0,IF(K58="Dewiswch",1,IF(B58="",1,0)),0)</f>
        <v>0</v>
      </c>
    </row>
    <row r="59" spans="2:14" ht="19.5" customHeight="1" thickBot="1" x14ac:dyDescent="0.4">
      <c r="B59" s="67"/>
      <c r="C59" s="151" t="s">
        <v>50</v>
      </c>
      <c r="D59" s="151"/>
      <c r="E59" s="151"/>
      <c r="F59" s="151"/>
      <c r="G59" s="151"/>
      <c r="H59" s="151"/>
      <c r="I59" s="152"/>
      <c r="J59" s="94">
        <f>SUM(J56:J58)+SUMIF($B$104:$B$123,$N$106,$J$104:$J$123)</f>
        <v>0</v>
      </c>
      <c r="K59" s="52"/>
      <c r="L59" s="51"/>
    </row>
    <row r="60" spans="2:14" ht="18.5" x14ac:dyDescent="0.45">
      <c r="B60" s="156" t="s">
        <v>51</v>
      </c>
      <c r="C60" s="157"/>
      <c r="D60" s="157"/>
      <c r="E60" s="157"/>
      <c r="F60" s="157"/>
      <c r="G60" s="157"/>
      <c r="H60" s="157"/>
      <c r="I60" s="158"/>
      <c r="J60" s="95" t="s">
        <v>34</v>
      </c>
      <c r="K60" s="81" t="s">
        <v>35</v>
      </c>
      <c r="L60" s="51"/>
    </row>
    <row r="61" spans="2:14" ht="18.5" x14ac:dyDescent="0.35">
      <c r="B61" s="148"/>
      <c r="C61" s="149"/>
      <c r="D61" s="149"/>
      <c r="E61" s="149"/>
      <c r="F61" s="149"/>
      <c r="G61" s="149"/>
      <c r="H61" s="149"/>
      <c r="I61" s="150"/>
      <c r="J61" s="93">
        <v>0</v>
      </c>
      <c r="K61" s="112" t="s">
        <v>23</v>
      </c>
      <c r="L61" s="51">
        <f>IF(J61&gt;0,IF(K61="Dewiswch",1,IF(B61="",1,0)),0)</f>
        <v>0</v>
      </c>
    </row>
    <row r="62" spans="2:14" ht="19.5" customHeight="1" thickBot="1" x14ac:dyDescent="0.4">
      <c r="B62" s="67"/>
      <c r="C62" s="151" t="s">
        <v>52</v>
      </c>
      <c r="D62" s="151"/>
      <c r="E62" s="151"/>
      <c r="F62" s="151"/>
      <c r="G62" s="151"/>
      <c r="H62" s="151"/>
      <c r="I62" s="152"/>
      <c r="J62" s="94">
        <f>SUM(J61:J61)+SUMIF($B$104:$B$123,$N$107,$J$104:$J$123)</f>
        <v>0</v>
      </c>
      <c r="K62" s="52"/>
      <c r="L62" s="51"/>
    </row>
    <row r="63" spans="2:14" ht="18.5" x14ac:dyDescent="0.35">
      <c r="B63" s="224" t="s">
        <v>53</v>
      </c>
      <c r="C63" s="225"/>
      <c r="D63" s="225"/>
      <c r="E63" s="225"/>
      <c r="F63" s="225"/>
      <c r="G63" s="225"/>
      <c r="H63" s="225"/>
      <c r="I63" s="226"/>
      <c r="J63" s="95" t="s">
        <v>34</v>
      </c>
      <c r="K63" s="81" t="s">
        <v>35</v>
      </c>
      <c r="L63" s="51"/>
    </row>
    <row r="64" spans="2:14" ht="18.5" x14ac:dyDescent="0.35">
      <c r="B64" s="217"/>
      <c r="C64" s="137"/>
      <c r="D64" s="137"/>
      <c r="E64" s="137"/>
      <c r="F64" s="137"/>
      <c r="G64" s="137"/>
      <c r="H64" s="137"/>
      <c r="I64" s="138"/>
      <c r="J64" s="93">
        <v>0</v>
      </c>
      <c r="K64" s="112" t="s">
        <v>23</v>
      </c>
      <c r="L64" s="51">
        <f>IF(J64&gt;0,IF(K64="Dewiswch",1,IF(B64="",1,0)),0)</f>
        <v>0</v>
      </c>
    </row>
    <row r="65" spans="2:12" ht="19.5" customHeight="1" thickBot="1" x14ac:dyDescent="0.4">
      <c r="B65" s="67"/>
      <c r="C65" s="151" t="s">
        <v>54</v>
      </c>
      <c r="D65" s="151"/>
      <c r="E65" s="151"/>
      <c r="F65" s="151"/>
      <c r="G65" s="151"/>
      <c r="H65" s="151"/>
      <c r="I65" s="152"/>
      <c r="J65" s="94">
        <f>SUM(J64:J64)+SUMIF($B$104:$B$123,$N$108,$J$104:$J$123)</f>
        <v>0</v>
      </c>
      <c r="K65" s="52"/>
      <c r="L65" s="51"/>
    </row>
    <row r="66" spans="2:12" ht="18.5" x14ac:dyDescent="0.45">
      <c r="B66" s="156" t="s">
        <v>55</v>
      </c>
      <c r="C66" s="157"/>
      <c r="D66" s="157"/>
      <c r="E66" s="157"/>
      <c r="F66" s="157"/>
      <c r="G66" s="157"/>
      <c r="H66" s="157"/>
      <c r="I66" s="158"/>
      <c r="J66" s="95" t="s">
        <v>34</v>
      </c>
      <c r="K66" s="81" t="s">
        <v>35</v>
      </c>
      <c r="L66" s="51"/>
    </row>
    <row r="67" spans="2:12" ht="18.5" x14ac:dyDescent="0.35">
      <c r="B67" s="153"/>
      <c r="C67" s="154"/>
      <c r="D67" s="154"/>
      <c r="E67" s="154"/>
      <c r="F67" s="154"/>
      <c r="G67" s="154"/>
      <c r="H67" s="154"/>
      <c r="I67" s="155"/>
      <c r="J67" s="93">
        <v>0</v>
      </c>
      <c r="K67" s="112" t="s">
        <v>23</v>
      </c>
      <c r="L67" s="51">
        <f>IF(J67&gt;0,IF(K67="Dewiswch",1,IF(B67="",1,0)),0)</f>
        <v>0</v>
      </c>
    </row>
    <row r="68" spans="2:12" ht="18.5" x14ac:dyDescent="0.35">
      <c r="B68" s="153"/>
      <c r="C68" s="154"/>
      <c r="D68" s="154"/>
      <c r="E68" s="154"/>
      <c r="F68" s="154"/>
      <c r="G68" s="154"/>
      <c r="H68" s="154"/>
      <c r="I68" s="155"/>
      <c r="J68" s="93">
        <v>0</v>
      </c>
      <c r="K68" s="112" t="s">
        <v>23</v>
      </c>
      <c r="L68" s="51">
        <f>IF(J68&gt;0,IF(K68="Dewiswch",1,IF(B68="",1,0)),0)</f>
        <v>0</v>
      </c>
    </row>
    <row r="69" spans="2:12" ht="19.5" customHeight="1" x14ac:dyDescent="0.35">
      <c r="B69" s="153"/>
      <c r="C69" s="154"/>
      <c r="D69" s="154"/>
      <c r="E69" s="154"/>
      <c r="F69" s="154"/>
      <c r="G69" s="154"/>
      <c r="H69" s="154"/>
      <c r="I69" s="155"/>
      <c r="J69" s="93">
        <v>0</v>
      </c>
      <c r="K69" s="112" t="s">
        <v>23</v>
      </c>
      <c r="L69" s="51">
        <f>IF(J69&gt;0,IF(K69="Dewiswch",1,IF(B69="",1,0)),0)</f>
        <v>0</v>
      </c>
    </row>
    <row r="70" spans="2:12" ht="19.5" customHeight="1" thickBot="1" x14ac:dyDescent="0.4">
      <c r="B70" s="67"/>
      <c r="C70" s="151" t="s">
        <v>56</v>
      </c>
      <c r="D70" s="151"/>
      <c r="E70" s="151"/>
      <c r="F70" s="151"/>
      <c r="G70" s="151"/>
      <c r="H70" s="151"/>
      <c r="I70" s="152"/>
      <c r="J70" s="94">
        <f>SUM(J67:J69)+SUMIF($B$104:$B$123,$N$109,$J$104:$J$123)</f>
        <v>0</v>
      </c>
      <c r="K70" s="52"/>
      <c r="L70" s="51"/>
    </row>
    <row r="71" spans="2:12" ht="18.5" x14ac:dyDescent="0.45">
      <c r="B71" s="156" t="s">
        <v>57</v>
      </c>
      <c r="C71" s="157"/>
      <c r="D71" s="157"/>
      <c r="E71" s="157"/>
      <c r="F71" s="157"/>
      <c r="G71" s="157"/>
      <c r="H71" s="157"/>
      <c r="I71" s="158"/>
      <c r="J71" s="95" t="s">
        <v>34</v>
      </c>
      <c r="K71" s="81" t="s">
        <v>35</v>
      </c>
      <c r="L71" s="51"/>
    </row>
    <row r="72" spans="2:12" ht="18.5" x14ac:dyDescent="0.35">
      <c r="B72" s="153"/>
      <c r="C72" s="154"/>
      <c r="D72" s="154"/>
      <c r="E72" s="154"/>
      <c r="F72" s="154"/>
      <c r="G72" s="154"/>
      <c r="H72" s="154"/>
      <c r="I72" s="155"/>
      <c r="J72" s="93">
        <v>0</v>
      </c>
      <c r="K72" s="112" t="s">
        <v>23</v>
      </c>
      <c r="L72" s="51">
        <f>IF(J72&gt;0,IF(K72="Dewiswch",1,IF(B72="",1,0)),0)</f>
        <v>0</v>
      </c>
    </row>
    <row r="73" spans="2:12" ht="18.5" x14ac:dyDescent="0.35">
      <c r="B73" s="153"/>
      <c r="C73" s="154"/>
      <c r="D73" s="154"/>
      <c r="E73" s="154"/>
      <c r="F73" s="154"/>
      <c r="G73" s="154"/>
      <c r="H73" s="154"/>
      <c r="I73" s="155"/>
      <c r="J73" s="93">
        <v>0</v>
      </c>
      <c r="K73" s="112" t="s">
        <v>23</v>
      </c>
      <c r="L73" s="51">
        <f>IF(J73&gt;0,IF(K73="Dewiswch",1,IF(B73="",1,0)),0)</f>
        <v>0</v>
      </c>
    </row>
    <row r="74" spans="2:12" ht="18.5" x14ac:dyDescent="0.35">
      <c r="B74" s="153"/>
      <c r="C74" s="154"/>
      <c r="D74" s="154"/>
      <c r="E74" s="154"/>
      <c r="F74" s="154"/>
      <c r="G74" s="154"/>
      <c r="H74" s="154"/>
      <c r="I74" s="155"/>
      <c r="J74" s="93">
        <v>0</v>
      </c>
      <c r="K74" s="112" t="s">
        <v>23</v>
      </c>
      <c r="L74" s="51">
        <f>IF(J74&gt;0,IF(K74="Dewiswch",1,IF(B74="",1,0)),0)</f>
        <v>0</v>
      </c>
    </row>
    <row r="75" spans="2:12" ht="18.5" x14ac:dyDescent="0.35">
      <c r="B75" s="153"/>
      <c r="C75" s="154"/>
      <c r="D75" s="154"/>
      <c r="E75" s="154"/>
      <c r="F75" s="154"/>
      <c r="G75" s="154"/>
      <c r="H75" s="154"/>
      <c r="I75" s="155"/>
      <c r="J75" s="93">
        <v>0</v>
      </c>
      <c r="K75" s="112" t="s">
        <v>23</v>
      </c>
      <c r="L75" s="51">
        <f>IF(J75&gt;0,IF(K75="Dewiswch",1,IF(B75="",1,0)),0)</f>
        <v>0</v>
      </c>
    </row>
    <row r="76" spans="2:12" ht="19.5" customHeight="1" thickBot="1" x14ac:dyDescent="0.4">
      <c r="B76" s="67"/>
      <c r="C76" s="151" t="s">
        <v>58</v>
      </c>
      <c r="D76" s="151"/>
      <c r="E76" s="151"/>
      <c r="F76" s="151"/>
      <c r="G76" s="151"/>
      <c r="H76" s="151"/>
      <c r="I76" s="152"/>
      <c r="J76" s="94">
        <f>SUM(J72:J75)+SUMIF($B$104:$B$123,$N$110,$J$104:$J$123)</f>
        <v>0</v>
      </c>
      <c r="K76" s="52"/>
      <c r="L76" s="51"/>
    </row>
    <row r="77" spans="2:12" ht="18.5" x14ac:dyDescent="0.45">
      <c r="B77" s="156" t="s">
        <v>59</v>
      </c>
      <c r="C77" s="157"/>
      <c r="D77" s="157"/>
      <c r="E77" s="157"/>
      <c r="F77" s="157"/>
      <c r="G77" s="157"/>
      <c r="H77" s="157"/>
      <c r="I77" s="158"/>
      <c r="J77" s="95" t="s">
        <v>34</v>
      </c>
      <c r="K77" s="81" t="s">
        <v>35</v>
      </c>
      <c r="L77" s="51"/>
    </row>
    <row r="78" spans="2:12" ht="18.5" x14ac:dyDescent="0.35">
      <c r="B78" s="148"/>
      <c r="C78" s="149"/>
      <c r="D78" s="149"/>
      <c r="E78" s="149"/>
      <c r="F78" s="149"/>
      <c r="G78" s="149"/>
      <c r="H78" s="149"/>
      <c r="I78" s="150"/>
      <c r="J78" s="93">
        <v>0</v>
      </c>
      <c r="K78" s="112" t="s">
        <v>23</v>
      </c>
      <c r="L78" s="51">
        <f>IF(J78&gt;0,IF(K78="Dewiswch",1,IF(B78="",1,0)),0)</f>
        <v>0</v>
      </c>
    </row>
    <row r="79" spans="2:12" ht="18.5" x14ac:dyDescent="0.35">
      <c r="B79" s="148"/>
      <c r="C79" s="149"/>
      <c r="D79" s="149"/>
      <c r="E79" s="149"/>
      <c r="F79" s="149"/>
      <c r="G79" s="149"/>
      <c r="H79" s="149"/>
      <c r="I79" s="150"/>
      <c r="J79" s="93">
        <v>0</v>
      </c>
      <c r="K79" s="112" t="s">
        <v>23</v>
      </c>
      <c r="L79" s="51">
        <f>IF(J79&gt;0,IF(K79="Dewiswch",1,IF(B79="",1,0)),0)</f>
        <v>0</v>
      </c>
    </row>
    <row r="80" spans="2:12" ht="18.5" x14ac:dyDescent="0.35">
      <c r="B80" s="148"/>
      <c r="C80" s="149"/>
      <c r="D80" s="149"/>
      <c r="E80" s="149"/>
      <c r="F80" s="149"/>
      <c r="G80" s="149"/>
      <c r="H80" s="149"/>
      <c r="I80" s="150"/>
      <c r="J80" s="93">
        <v>0</v>
      </c>
      <c r="K80" s="112" t="s">
        <v>23</v>
      </c>
      <c r="L80" s="51">
        <f>IF(J80&gt;0,IF(K80="Dewiswch",1,IF(B80="",1,0)),0)</f>
        <v>0</v>
      </c>
    </row>
    <row r="81" spans="2:12" ht="18.5" x14ac:dyDescent="0.35">
      <c r="B81" s="148"/>
      <c r="C81" s="149"/>
      <c r="D81" s="149"/>
      <c r="E81" s="149"/>
      <c r="F81" s="149"/>
      <c r="G81" s="149"/>
      <c r="H81" s="149"/>
      <c r="I81" s="150"/>
      <c r="J81" s="93">
        <v>0</v>
      </c>
      <c r="K81" s="112" t="s">
        <v>23</v>
      </c>
      <c r="L81" s="51">
        <f>IF(J81&gt;0,IF(K81="Dewiswch",1,IF(B81="",1,0)),0)</f>
        <v>0</v>
      </c>
    </row>
    <row r="82" spans="2:12" ht="18.5" x14ac:dyDescent="0.35">
      <c r="B82" s="148"/>
      <c r="C82" s="149"/>
      <c r="D82" s="149"/>
      <c r="E82" s="149"/>
      <c r="F82" s="149"/>
      <c r="G82" s="149"/>
      <c r="H82" s="149"/>
      <c r="I82" s="150"/>
      <c r="J82" s="93">
        <v>0</v>
      </c>
      <c r="K82" s="112" t="s">
        <v>23</v>
      </c>
      <c r="L82" s="51">
        <f>IF(J82&gt;0,IF(K82="Dewiswch",1,IF(B82="",1,0)),0)</f>
        <v>0</v>
      </c>
    </row>
    <row r="83" spans="2:12" ht="19.5" customHeight="1" thickBot="1" x14ac:dyDescent="0.4">
      <c r="B83" s="67"/>
      <c r="C83" s="151" t="s">
        <v>60</v>
      </c>
      <c r="D83" s="151"/>
      <c r="E83" s="151"/>
      <c r="F83" s="151"/>
      <c r="G83" s="151"/>
      <c r="H83" s="151"/>
      <c r="I83" s="152"/>
      <c r="J83" s="94">
        <f>SUM(J78:J82)+SUMIF($B$104:$B$123,$N$111,$J$104:$J$123)</f>
        <v>0</v>
      </c>
      <c r="K83" s="52"/>
      <c r="L83" s="51"/>
    </row>
    <row r="84" spans="2:12" ht="18.5" x14ac:dyDescent="0.45">
      <c r="B84" s="156" t="s">
        <v>61</v>
      </c>
      <c r="C84" s="157"/>
      <c r="D84" s="157"/>
      <c r="E84" s="157"/>
      <c r="F84" s="157"/>
      <c r="G84" s="157"/>
      <c r="H84" s="157"/>
      <c r="I84" s="158"/>
      <c r="J84" s="95" t="s">
        <v>34</v>
      </c>
      <c r="K84" s="81" t="s">
        <v>35</v>
      </c>
      <c r="L84" s="51"/>
    </row>
    <row r="85" spans="2:12" ht="18.5" x14ac:dyDescent="0.35">
      <c r="B85" s="148"/>
      <c r="C85" s="149"/>
      <c r="D85" s="149"/>
      <c r="E85" s="149"/>
      <c r="F85" s="149"/>
      <c r="G85" s="149"/>
      <c r="H85" s="149"/>
      <c r="I85" s="150"/>
      <c r="J85" s="93">
        <v>0</v>
      </c>
      <c r="K85" s="112" t="s">
        <v>23</v>
      </c>
      <c r="L85" s="51">
        <f>IF(J85&gt;0,IF(K85="Dewiswch",1,IF(B85="",1,0)),0)</f>
        <v>0</v>
      </c>
    </row>
    <row r="86" spans="2:12" ht="18.5" x14ac:dyDescent="0.35">
      <c r="B86" s="148"/>
      <c r="C86" s="149"/>
      <c r="D86" s="149"/>
      <c r="E86" s="149"/>
      <c r="F86" s="149"/>
      <c r="G86" s="149"/>
      <c r="H86" s="149"/>
      <c r="I86" s="150"/>
      <c r="J86" s="93">
        <v>0</v>
      </c>
      <c r="K86" s="112" t="s">
        <v>23</v>
      </c>
      <c r="L86" s="51">
        <f>IF(J86&gt;0,IF(K86="Dewiswch",1,IF(B86="",1,0)),0)</f>
        <v>0</v>
      </c>
    </row>
    <row r="87" spans="2:12" ht="19.5" customHeight="1" thickBot="1" x14ac:dyDescent="0.4">
      <c r="B87" s="67"/>
      <c r="C87" s="151" t="s">
        <v>62</v>
      </c>
      <c r="D87" s="151"/>
      <c r="E87" s="151"/>
      <c r="F87" s="151"/>
      <c r="G87" s="151"/>
      <c r="H87" s="151"/>
      <c r="I87" s="152"/>
      <c r="J87" s="94">
        <f>SUM(J85:J86)+SUMIF($B$104:$B$123,$N$112,$J$104:$J$123)</f>
        <v>0</v>
      </c>
      <c r="K87" s="64"/>
      <c r="L87" s="51"/>
    </row>
    <row r="88" spans="2:12" ht="18.5" x14ac:dyDescent="0.45">
      <c r="B88" s="156" t="s">
        <v>63</v>
      </c>
      <c r="C88" s="157"/>
      <c r="D88" s="157"/>
      <c r="E88" s="157"/>
      <c r="F88" s="157"/>
      <c r="G88" s="157"/>
      <c r="H88" s="157"/>
      <c r="I88" s="158"/>
      <c r="J88" s="95" t="s">
        <v>34</v>
      </c>
      <c r="K88" s="82" t="s">
        <v>35</v>
      </c>
      <c r="L88" s="51"/>
    </row>
    <row r="89" spans="2:12" ht="18.5" x14ac:dyDescent="0.35">
      <c r="B89" s="148"/>
      <c r="C89" s="149"/>
      <c r="D89" s="149"/>
      <c r="E89" s="149"/>
      <c r="F89" s="149"/>
      <c r="G89" s="149"/>
      <c r="H89" s="149"/>
      <c r="I89" s="150"/>
      <c r="J89" s="97">
        <v>0</v>
      </c>
      <c r="K89" s="112" t="s">
        <v>23</v>
      </c>
      <c r="L89" s="51">
        <f>IF(J89&gt;0,IF(K89="Dewiswch",1,IF(B89="",1,0)),0)</f>
        <v>0</v>
      </c>
    </row>
    <row r="90" spans="2:12" ht="18.5" x14ac:dyDescent="0.35">
      <c r="B90" s="148"/>
      <c r="C90" s="149"/>
      <c r="D90" s="149"/>
      <c r="E90" s="149"/>
      <c r="F90" s="149"/>
      <c r="G90" s="149"/>
      <c r="H90" s="149"/>
      <c r="I90" s="150"/>
      <c r="J90" s="97">
        <v>0</v>
      </c>
      <c r="K90" s="112" t="s">
        <v>23</v>
      </c>
      <c r="L90" s="51">
        <f>IF(J90&gt;0,IF(K90="Dewiswch",1,IF(B90="",1,0)),0)</f>
        <v>0</v>
      </c>
    </row>
    <row r="91" spans="2:12" ht="19.5" customHeight="1" thickBot="1" x14ac:dyDescent="0.4">
      <c r="B91" s="67"/>
      <c r="C91" s="151" t="s">
        <v>64</v>
      </c>
      <c r="D91" s="151"/>
      <c r="E91" s="151"/>
      <c r="F91" s="151"/>
      <c r="G91" s="151"/>
      <c r="H91" s="151"/>
      <c r="I91" s="152"/>
      <c r="J91" s="98">
        <f>SUM(J89:J90)+SUMIF($B$104:$B$123,$N$113,$J$104:$J$123)</f>
        <v>0</v>
      </c>
      <c r="K91" s="65"/>
      <c r="L91" s="51"/>
    </row>
    <row r="92" spans="2:12" ht="18.5" x14ac:dyDescent="0.45">
      <c r="B92" s="156" t="s">
        <v>65</v>
      </c>
      <c r="C92" s="157"/>
      <c r="D92" s="157"/>
      <c r="E92" s="157"/>
      <c r="F92" s="157"/>
      <c r="G92" s="157"/>
      <c r="H92" s="157"/>
      <c r="I92" s="158"/>
      <c r="J92" s="95" t="s">
        <v>34</v>
      </c>
      <c r="K92" s="82" t="s">
        <v>35</v>
      </c>
      <c r="L92" s="51"/>
    </row>
    <row r="93" spans="2:12" ht="18.5" x14ac:dyDescent="0.35">
      <c r="B93" s="148"/>
      <c r="C93" s="149"/>
      <c r="D93" s="149"/>
      <c r="E93" s="149"/>
      <c r="F93" s="149"/>
      <c r="G93" s="149"/>
      <c r="H93" s="149"/>
      <c r="I93" s="150"/>
      <c r="J93" s="97">
        <v>0</v>
      </c>
      <c r="K93" s="112" t="s">
        <v>23</v>
      </c>
      <c r="L93" s="51">
        <f>IF(J93&gt;0,IF(K93="Dewiswch",1,IF(B93="",1,0)),0)</f>
        <v>0</v>
      </c>
    </row>
    <row r="94" spans="2:12" ht="18.5" x14ac:dyDescent="0.35">
      <c r="B94" s="148"/>
      <c r="C94" s="149"/>
      <c r="D94" s="149"/>
      <c r="E94" s="149"/>
      <c r="F94" s="149"/>
      <c r="G94" s="149"/>
      <c r="H94" s="149"/>
      <c r="I94" s="150"/>
      <c r="J94" s="97">
        <v>0</v>
      </c>
      <c r="K94" s="112" t="s">
        <v>23</v>
      </c>
      <c r="L94" s="51">
        <f>IF(J94&gt;0,IF(K94="Dewiswch",1,IF(B94="",1,0)),0)</f>
        <v>0</v>
      </c>
    </row>
    <row r="95" spans="2:12" ht="19.5" customHeight="1" thickBot="1" x14ac:dyDescent="0.4">
      <c r="B95" s="67"/>
      <c r="C95" s="151" t="s">
        <v>66</v>
      </c>
      <c r="D95" s="151"/>
      <c r="E95" s="151"/>
      <c r="F95" s="151"/>
      <c r="G95" s="151"/>
      <c r="H95" s="151"/>
      <c r="I95" s="152"/>
      <c r="J95" s="98">
        <f>SUM(J93:J94)+SUMIF($B$104:$B$123,#REF!,$J$104:$J$123)</f>
        <v>0</v>
      </c>
      <c r="K95" s="65"/>
      <c r="L95" s="51"/>
    </row>
    <row r="96" spans="2:12" ht="18.5" x14ac:dyDescent="0.45">
      <c r="B96" s="156" t="s">
        <v>97</v>
      </c>
      <c r="C96" s="157"/>
      <c r="D96" s="157"/>
      <c r="E96" s="157"/>
      <c r="F96" s="157"/>
      <c r="G96" s="157"/>
      <c r="H96" s="157"/>
      <c r="I96" s="158"/>
      <c r="J96" s="95" t="s">
        <v>34</v>
      </c>
      <c r="K96" s="82" t="s">
        <v>35</v>
      </c>
      <c r="L96" s="51"/>
    </row>
    <row r="97" spans="2:14" ht="18.5" x14ac:dyDescent="0.35">
      <c r="B97" s="148"/>
      <c r="C97" s="149"/>
      <c r="D97" s="149"/>
      <c r="E97" s="149"/>
      <c r="F97" s="149"/>
      <c r="G97" s="149"/>
      <c r="H97" s="149"/>
      <c r="I97" s="150"/>
      <c r="J97" s="97">
        <v>0</v>
      </c>
      <c r="K97" s="112" t="s">
        <v>23</v>
      </c>
      <c r="L97" s="51">
        <f>IF(J97&gt;0,IF(K97="Dewiswch",1,IF(B97="",1,0)),0)</f>
        <v>0</v>
      </c>
    </row>
    <row r="98" spans="2:14" ht="18.5" x14ac:dyDescent="0.35">
      <c r="B98" s="148"/>
      <c r="C98" s="149"/>
      <c r="D98" s="149"/>
      <c r="E98" s="149"/>
      <c r="F98" s="149"/>
      <c r="G98" s="149"/>
      <c r="H98" s="149"/>
      <c r="I98" s="150"/>
      <c r="J98" s="97">
        <v>0</v>
      </c>
      <c r="K98" s="112" t="s">
        <v>23</v>
      </c>
      <c r="L98" s="51">
        <f>IF(J98&gt;0,IF(K98="Dewiswch",1,IF(B98="",1,0)),0)</f>
        <v>0</v>
      </c>
    </row>
    <row r="99" spans="2:14" ht="18.5" x14ac:dyDescent="0.35">
      <c r="B99" s="148"/>
      <c r="C99" s="149"/>
      <c r="D99" s="149"/>
      <c r="E99" s="149"/>
      <c r="F99" s="149"/>
      <c r="G99" s="149"/>
      <c r="H99" s="149"/>
      <c r="I99" s="150"/>
      <c r="J99" s="97">
        <v>0</v>
      </c>
      <c r="K99" s="112" t="s">
        <v>23</v>
      </c>
      <c r="L99" s="51">
        <f>IF(J99&gt;0,IF(K99="Dewiswch",1,IF(B99="",1,0)),0)</f>
        <v>0</v>
      </c>
    </row>
    <row r="100" spans="2:14" ht="18.5" x14ac:dyDescent="0.35">
      <c r="B100" s="148"/>
      <c r="C100" s="149"/>
      <c r="D100" s="149"/>
      <c r="E100" s="149"/>
      <c r="F100" s="149"/>
      <c r="G100" s="149"/>
      <c r="H100" s="149"/>
      <c r="I100" s="150"/>
      <c r="J100" s="97">
        <v>0</v>
      </c>
      <c r="K100" s="112" t="s">
        <v>23</v>
      </c>
      <c r="L100" s="51">
        <f>IF(J100&gt;0,IF(K100="Dewiswch",1,IF(B100="",1,0)),0)</f>
        <v>0</v>
      </c>
    </row>
    <row r="101" spans="2:14" ht="19.5" customHeight="1" thickBot="1" x14ac:dyDescent="0.4">
      <c r="B101" s="67"/>
      <c r="C101" s="151" t="s">
        <v>67</v>
      </c>
      <c r="D101" s="151"/>
      <c r="E101" s="151"/>
      <c r="F101" s="151"/>
      <c r="G101" s="151"/>
      <c r="H101" s="151"/>
      <c r="I101" s="152"/>
      <c r="J101" s="98">
        <f>SUM(J97:J100)+SUMIF($B$104:$B$123,$N$114,$J$104:$J$123)</f>
        <v>0</v>
      </c>
      <c r="K101" s="65"/>
      <c r="L101" s="51"/>
    </row>
    <row r="102" spans="2:14" ht="16" thickBot="1" x14ac:dyDescent="0.4">
      <c r="B102" s="188"/>
      <c r="C102" s="188"/>
      <c r="D102" s="188"/>
      <c r="E102" s="188"/>
      <c r="F102" s="188"/>
      <c r="G102" s="188"/>
      <c r="H102" s="188"/>
      <c r="I102" s="188"/>
      <c r="J102" s="99"/>
      <c r="K102" s="83"/>
      <c r="L102" s="51"/>
      <c r="N102" s="55" t="s">
        <v>23</v>
      </c>
    </row>
    <row r="103" spans="2:14" ht="19" thickBot="1" x14ac:dyDescent="0.4">
      <c r="B103" s="100" t="s">
        <v>68</v>
      </c>
      <c r="C103" s="189" t="s">
        <v>69</v>
      </c>
      <c r="D103" s="190"/>
      <c r="E103" s="190"/>
      <c r="F103" s="190"/>
      <c r="G103" s="190"/>
      <c r="H103" s="190"/>
      <c r="I103" s="190"/>
      <c r="J103" s="101" t="s">
        <v>34</v>
      </c>
      <c r="K103" s="84" t="s">
        <v>35</v>
      </c>
      <c r="L103" s="68">
        <f>IF(J103&gt;0,IF(K103="Dewiswch",1,0),0)</f>
        <v>0</v>
      </c>
      <c r="N103" s="55" t="s">
        <v>31</v>
      </c>
    </row>
    <row r="104" spans="2:14" ht="18.5" x14ac:dyDescent="0.35">
      <c r="B104" s="62" t="s">
        <v>23</v>
      </c>
      <c r="C104" s="191"/>
      <c r="D104" s="192"/>
      <c r="E104" s="192"/>
      <c r="F104" s="192"/>
      <c r="G104" s="192"/>
      <c r="H104" s="192"/>
      <c r="I104" s="193"/>
      <c r="J104" s="102">
        <v>0</v>
      </c>
      <c r="K104" s="112" t="s">
        <v>23</v>
      </c>
      <c r="L104" s="69">
        <f t="shared" ref="L104:L123" si="0">IF(J104&gt;0,IF(K104="Dewiswch",1,IF(B104="Dewiswch",1,IF(C104="",1,0))),0)</f>
        <v>0</v>
      </c>
      <c r="N104" s="55" t="s">
        <v>70</v>
      </c>
    </row>
    <row r="105" spans="2:14" ht="18.5" x14ac:dyDescent="0.35">
      <c r="B105" s="56" t="s">
        <v>23</v>
      </c>
      <c r="C105" s="136"/>
      <c r="D105" s="137"/>
      <c r="E105" s="137"/>
      <c r="F105" s="137"/>
      <c r="G105" s="137"/>
      <c r="H105" s="137"/>
      <c r="I105" s="138"/>
      <c r="J105" s="103">
        <v>0</v>
      </c>
      <c r="K105" s="112" t="s">
        <v>23</v>
      </c>
      <c r="L105" s="51">
        <f t="shared" si="0"/>
        <v>0</v>
      </c>
      <c r="N105" s="55" t="s">
        <v>43</v>
      </c>
    </row>
    <row r="106" spans="2:14" ht="18.5" x14ac:dyDescent="0.35">
      <c r="B106" s="56" t="s">
        <v>23</v>
      </c>
      <c r="C106" s="136"/>
      <c r="D106" s="137"/>
      <c r="E106" s="137"/>
      <c r="F106" s="137"/>
      <c r="G106" s="137"/>
      <c r="H106" s="137"/>
      <c r="I106" s="138"/>
      <c r="J106" s="103">
        <v>0</v>
      </c>
      <c r="K106" s="112" t="s">
        <v>23</v>
      </c>
      <c r="L106" s="51">
        <f t="shared" si="0"/>
        <v>0</v>
      </c>
      <c r="N106" s="55" t="s">
        <v>49</v>
      </c>
    </row>
    <row r="107" spans="2:14" ht="18.5" x14ac:dyDescent="0.35">
      <c r="B107" s="56" t="s">
        <v>23</v>
      </c>
      <c r="C107" s="136"/>
      <c r="D107" s="137"/>
      <c r="E107" s="137"/>
      <c r="F107" s="137"/>
      <c r="G107" s="137"/>
      <c r="H107" s="137"/>
      <c r="I107" s="138"/>
      <c r="J107" s="103">
        <v>0</v>
      </c>
      <c r="K107" s="112" t="s">
        <v>23</v>
      </c>
      <c r="L107" s="51">
        <f t="shared" si="0"/>
        <v>0</v>
      </c>
      <c r="N107" s="55" t="s">
        <v>51</v>
      </c>
    </row>
    <row r="108" spans="2:14" ht="18.5" x14ac:dyDescent="0.35">
      <c r="B108" s="56" t="s">
        <v>23</v>
      </c>
      <c r="C108" s="136"/>
      <c r="D108" s="137"/>
      <c r="E108" s="137"/>
      <c r="F108" s="137"/>
      <c r="G108" s="137"/>
      <c r="H108" s="137"/>
      <c r="I108" s="138"/>
      <c r="J108" s="103">
        <v>0</v>
      </c>
      <c r="K108" s="112" t="s">
        <v>23</v>
      </c>
      <c r="L108" s="51">
        <f t="shared" si="0"/>
        <v>0</v>
      </c>
      <c r="N108" s="55" t="s">
        <v>53</v>
      </c>
    </row>
    <row r="109" spans="2:14" ht="18.5" x14ac:dyDescent="0.35">
      <c r="B109" s="56" t="s">
        <v>23</v>
      </c>
      <c r="C109" s="136"/>
      <c r="D109" s="137"/>
      <c r="E109" s="137"/>
      <c r="F109" s="137"/>
      <c r="G109" s="137"/>
      <c r="H109" s="137"/>
      <c r="I109" s="138"/>
      <c r="J109" s="103">
        <v>3</v>
      </c>
      <c r="K109" s="112" t="s">
        <v>23</v>
      </c>
      <c r="L109" s="51"/>
      <c r="N109" s="55" t="s">
        <v>55</v>
      </c>
    </row>
    <row r="110" spans="2:14" ht="18.5" x14ac:dyDescent="0.35">
      <c r="B110" s="56" t="s">
        <v>23</v>
      </c>
      <c r="C110" s="136"/>
      <c r="D110" s="137"/>
      <c r="E110" s="137"/>
      <c r="F110" s="137"/>
      <c r="G110" s="137"/>
      <c r="H110" s="137"/>
      <c r="I110" s="138"/>
      <c r="J110" s="103">
        <v>0</v>
      </c>
      <c r="K110" s="112" t="s">
        <v>23</v>
      </c>
      <c r="L110" s="51">
        <f t="shared" si="0"/>
        <v>0</v>
      </c>
      <c r="N110" s="55" t="s">
        <v>57</v>
      </c>
    </row>
    <row r="111" spans="2:14" ht="18.5" x14ac:dyDescent="0.35">
      <c r="B111" s="56" t="s">
        <v>23</v>
      </c>
      <c r="C111" s="136"/>
      <c r="D111" s="137"/>
      <c r="E111" s="137"/>
      <c r="F111" s="137"/>
      <c r="G111" s="137"/>
      <c r="H111" s="137"/>
      <c r="I111" s="138"/>
      <c r="J111" s="103">
        <v>0</v>
      </c>
      <c r="K111" s="112" t="s">
        <v>23</v>
      </c>
      <c r="L111" s="51">
        <f t="shared" si="0"/>
        <v>0</v>
      </c>
      <c r="N111" s="55" t="s">
        <v>71</v>
      </c>
    </row>
    <row r="112" spans="2:14" ht="18.5" x14ac:dyDescent="0.35">
      <c r="B112" s="56" t="s">
        <v>23</v>
      </c>
      <c r="C112" s="136"/>
      <c r="D112" s="137"/>
      <c r="E112" s="137"/>
      <c r="F112" s="137"/>
      <c r="G112" s="137"/>
      <c r="H112" s="137"/>
      <c r="I112" s="138"/>
      <c r="J112" s="103">
        <v>0</v>
      </c>
      <c r="K112" s="112" t="s">
        <v>23</v>
      </c>
      <c r="L112" s="51">
        <f t="shared" si="0"/>
        <v>0</v>
      </c>
      <c r="N112" s="55" t="s">
        <v>61</v>
      </c>
    </row>
    <row r="113" spans="2:14" ht="18.5" x14ac:dyDescent="0.35">
      <c r="B113" s="56" t="s">
        <v>23</v>
      </c>
      <c r="C113" s="136"/>
      <c r="D113" s="137"/>
      <c r="E113" s="137"/>
      <c r="F113" s="137"/>
      <c r="G113" s="137"/>
      <c r="H113" s="137"/>
      <c r="I113" s="138"/>
      <c r="J113" s="103">
        <v>0</v>
      </c>
      <c r="K113" s="112" t="s">
        <v>23</v>
      </c>
      <c r="L113" s="51">
        <f t="shared" si="0"/>
        <v>0</v>
      </c>
      <c r="N113" s="55" t="s">
        <v>63</v>
      </c>
    </row>
    <row r="114" spans="2:14" ht="18.5" x14ac:dyDescent="0.35">
      <c r="B114" s="56" t="s">
        <v>23</v>
      </c>
      <c r="C114" s="136"/>
      <c r="D114" s="137"/>
      <c r="E114" s="137"/>
      <c r="F114" s="137"/>
      <c r="G114" s="137"/>
      <c r="H114" s="137"/>
      <c r="I114" s="138"/>
      <c r="J114" s="103">
        <v>0</v>
      </c>
      <c r="K114" s="112" t="s">
        <v>23</v>
      </c>
      <c r="L114" s="51">
        <f t="shared" si="0"/>
        <v>0</v>
      </c>
      <c r="N114" s="55" t="s">
        <v>65</v>
      </c>
    </row>
    <row r="115" spans="2:14" ht="18.5" x14ac:dyDescent="0.35">
      <c r="B115" s="56" t="s">
        <v>23</v>
      </c>
      <c r="C115" s="136"/>
      <c r="D115" s="137"/>
      <c r="E115" s="137"/>
      <c r="F115" s="137"/>
      <c r="G115" s="137"/>
      <c r="H115" s="137"/>
      <c r="I115" s="138"/>
      <c r="J115" s="103">
        <v>0</v>
      </c>
      <c r="K115" s="112" t="s">
        <v>23</v>
      </c>
      <c r="L115" s="51">
        <f t="shared" si="0"/>
        <v>0</v>
      </c>
      <c r="N115" s="55" t="s">
        <v>72</v>
      </c>
    </row>
    <row r="116" spans="2:14" ht="18.5" x14ac:dyDescent="0.35">
      <c r="B116" s="56" t="s">
        <v>23</v>
      </c>
      <c r="C116" s="136"/>
      <c r="D116" s="137"/>
      <c r="E116" s="137"/>
      <c r="F116" s="137"/>
      <c r="G116" s="137"/>
      <c r="H116" s="137"/>
      <c r="I116" s="138"/>
      <c r="J116" s="103">
        <v>0</v>
      </c>
      <c r="K116" s="112" t="s">
        <v>23</v>
      </c>
      <c r="L116" s="51">
        <f t="shared" si="0"/>
        <v>0</v>
      </c>
    </row>
    <row r="117" spans="2:14" ht="18.5" x14ac:dyDescent="0.35">
      <c r="B117" s="56" t="s">
        <v>23</v>
      </c>
      <c r="C117" s="136"/>
      <c r="D117" s="137"/>
      <c r="E117" s="137"/>
      <c r="F117" s="137"/>
      <c r="G117" s="137"/>
      <c r="H117" s="137"/>
      <c r="I117" s="138"/>
      <c r="J117" s="103">
        <v>0</v>
      </c>
      <c r="K117" s="112" t="s">
        <v>23</v>
      </c>
      <c r="L117" s="51">
        <f t="shared" si="0"/>
        <v>0</v>
      </c>
    </row>
    <row r="118" spans="2:14" ht="18.5" x14ac:dyDescent="0.35">
      <c r="B118" s="56" t="s">
        <v>23</v>
      </c>
      <c r="C118" s="136"/>
      <c r="D118" s="137"/>
      <c r="E118" s="137"/>
      <c r="F118" s="137"/>
      <c r="G118" s="137"/>
      <c r="H118" s="137"/>
      <c r="I118" s="138"/>
      <c r="J118" s="103">
        <v>0</v>
      </c>
      <c r="K118" s="112" t="s">
        <v>23</v>
      </c>
      <c r="L118" s="51">
        <f t="shared" si="0"/>
        <v>0</v>
      </c>
    </row>
    <row r="119" spans="2:14" ht="18.5" x14ac:dyDescent="0.35">
      <c r="B119" s="56" t="s">
        <v>23</v>
      </c>
      <c r="C119" s="136"/>
      <c r="D119" s="137"/>
      <c r="E119" s="137"/>
      <c r="F119" s="137"/>
      <c r="G119" s="137"/>
      <c r="H119" s="137"/>
      <c r="I119" s="138"/>
      <c r="J119" s="103">
        <v>0</v>
      </c>
      <c r="K119" s="112" t="s">
        <v>23</v>
      </c>
      <c r="L119" s="51">
        <f t="shared" si="0"/>
        <v>0</v>
      </c>
    </row>
    <row r="120" spans="2:14" ht="18.5" x14ac:dyDescent="0.35">
      <c r="B120" s="56" t="s">
        <v>23</v>
      </c>
      <c r="C120" s="136"/>
      <c r="D120" s="137"/>
      <c r="E120" s="137"/>
      <c r="F120" s="137"/>
      <c r="G120" s="137"/>
      <c r="H120" s="137"/>
      <c r="I120" s="138"/>
      <c r="J120" s="103">
        <v>0</v>
      </c>
      <c r="K120" s="112" t="s">
        <v>23</v>
      </c>
      <c r="L120" s="51">
        <f t="shared" si="0"/>
        <v>0</v>
      </c>
    </row>
    <row r="121" spans="2:14" ht="18.5" x14ac:dyDescent="0.35">
      <c r="B121" s="56" t="s">
        <v>23</v>
      </c>
      <c r="C121" s="136"/>
      <c r="D121" s="137"/>
      <c r="E121" s="137"/>
      <c r="F121" s="137"/>
      <c r="G121" s="137"/>
      <c r="H121" s="137"/>
      <c r="I121" s="138"/>
      <c r="J121" s="103">
        <v>0</v>
      </c>
      <c r="K121" s="112" t="s">
        <v>23</v>
      </c>
      <c r="L121" s="51">
        <f t="shared" si="0"/>
        <v>0</v>
      </c>
    </row>
    <row r="122" spans="2:14" ht="18.5" x14ac:dyDescent="0.35">
      <c r="B122" s="56" t="s">
        <v>23</v>
      </c>
      <c r="C122" s="136"/>
      <c r="D122" s="137"/>
      <c r="E122" s="137"/>
      <c r="F122" s="137"/>
      <c r="G122" s="137"/>
      <c r="H122" s="137"/>
      <c r="I122" s="138"/>
      <c r="J122" s="103">
        <v>0</v>
      </c>
      <c r="K122" s="112" t="s">
        <v>23</v>
      </c>
      <c r="L122" s="51">
        <f t="shared" si="0"/>
        <v>0</v>
      </c>
    </row>
    <row r="123" spans="2:14" ht="19" thickBot="1" x14ac:dyDescent="0.4">
      <c r="B123" s="56" t="s">
        <v>23</v>
      </c>
      <c r="C123" s="211"/>
      <c r="D123" s="212"/>
      <c r="E123" s="212"/>
      <c r="F123" s="212"/>
      <c r="G123" s="212"/>
      <c r="H123" s="212"/>
      <c r="I123" s="213"/>
      <c r="J123" s="104">
        <v>0</v>
      </c>
      <c r="K123" s="112" t="s">
        <v>23</v>
      </c>
      <c r="L123" s="70">
        <f t="shared" si="0"/>
        <v>0</v>
      </c>
    </row>
    <row r="125" spans="2:14" ht="21" x14ac:dyDescent="0.45">
      <c r="B125" s="87" t="s">
        <v>73</v>
      </c>
      <c r="C125" s="169" t="s">
        <v>7</v>
      </c>
      <c r="D125" s="170"/>
      <c r="E125" s="170"/>
      <c r="F125" s="170"/>
      <c r="G125" s="170"/>
      <c r="H125" s="170"/>
      <c r="I125" s="170"/>
      <c r="J125" s="170"/>
      <c r="K125" s="170"/>
      <c r="L125" s="171"/>
    </row>
    <row r="126" spans="2:14" ht="18.5" x14ac:dyDescent="0.3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13"/>
    </row>
    <row r="127" spans="2:14" ht="21" x14ac:dyDescent="0.35">
      <c r="B127" s="208" t="s">
        <v>74</v>
      </c>
      <c r="C127" s="209"/>
      <c r="D127" s="209"/>
      <c r="E127" s="209"/>
      <c r="F127" s="209"/>
      <c r="G127" s="209"/>
      <c r="H127" s="209"/>
      <c r="I127" s="209"/>
      <c r="J127" s="209"/>
      <c r="K127" s="209"/>
      <c r="L127" s="210"/>
    </row>
    <row r="128" spans="2:14" ht="8.25" customHeight="1" x14ac:dyDescent="0.3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63"/>
    </row>
    <row r="129" spans="2:12" x14ac:dyDescent="0.35">
      <c r="B129" s="187" t="str">
        <f>Crynodeb!B56</f>
        <v>Cronfa Cyfleoedd Rhyngwladol</v>
      </c>
      <c r="C129" s="187"/>
      <c r="D129" s="187"/>
      <c r="E129" s="110"/>
      <c r="F129" s="110"/>
      <c r="I129" s="187" t="str">
        <f>Crynodeb!I56</f>
        <v>Templed Cyllideb Prosiect</v>
      </c>
      <c r="J129" s="187"/>
      <c r="K129" s="110" t="str">
        <f>Crynodeb!K56</f>
        <v>Hydref 2017 f1.4</v>
      </c>
      <c r="L129" s="114"/>
    </row>
  </sheetData>
  <mergeCells count="133">
    <mergeCell ref="B127:L127"/>
    <mergeCell ref="C122:I122"/>
    <mergeCell ref="C123:I123"/>
    <mergeCell ref="C113:I113"/>
    <mergeCell ref="B35:I35"/>
    <mergeCell ref="B38:I38"/>
    <mergeCell ref="D37:G37"/>
    <mergeCell ref="H37:I37"/>
    <mergeCell ref="B39:I39"/>
    <mergeCell ref="B54:I54"/>
    <mergeCell ref="B55:I55"/>
    <mergeCell ref="B56:I56"/>
    <mergeCell ref="B47:I47"/>
    <mergeCell ref="B60:I60"/>
    <mergeCell ref="B61:I61"/>
    <mergeCell ref="B63:I63"/>
    <mergeCell ref="B64:I64"/>
    <mergeCell ref="C62:I62"/>
    <mergeCell ref="B46:I46"/>
    <mergeCell ref="B41:I41"/>
    <mergeCell ref="B43:I43"/>
    <mergeCell ref="B44:I44"/>
    <mergeCell ref="B45:I45"/>
    <mergeCell ref="C105:I105"/>
    <mergeCell ref="C106:I106"/>
    <mergeCell ref="B34:L34"/>
    <mergeCell ref="B24:J24"/>
    <mergeCell ref="K24:L24"/>
    <mergeCell ref="B25:J25"/>
    <mergeCell ref="K25:L25"/>
    <mergeCell ref="B26:J26"/>
    <mergeCell ref="K26:L26"/>
    <mergeCell ref="B27:J27"/>
    <mergeCell ref="K27:L27"/>
    <mergeCell ref="B32:J32"/>
    <mergeCell ref="K32:L32"/>
    <mergeCell ref="B90:I90"/>
    <mergeCell ref="C48:I48"/>
    <mergeCell ref="B52:I52"/>
    <mergeCell ref="C42:I42"/>
    <mergeCell ref="C59:I59"/>
    <mergeCell ref="B53:I53"/>
    <mergeCell ref="B57:I57"/>
    <mergeCell ref="B58:I58"/>
    <mergeCell ref="B49:I49"/>
    <mergeCell ref="B50:I50"/>
    <mergeCell ref="B51:I51"/>
    <mergeCell ref="B129:D129"/>
    <mergeCell ref="I129:J129"/>
    <mergeCell ref="C125:L125"/>
    <mergeCell ref="B69:I69"/>
    <mergeCell ref="C76:I76"/>
    <mergeCell ref="C70:I70"/>
    <mergeCell ref="B77:I77"/>
    <mergeCell ref="B78:I78"/>
    <mergeCell ref="B79:I79"/>
    <mergeCell ref="B80:I80"/>
    <mergeCell ref="B81:I81"/>
    <mergeCell ref="B72:I72"/>
    <mergeCell ref="B71:I71"/>
    <mergeCell ref="B85:I85"/>
    <mergeCell ref="B86:I86"/>
    <mergeCell ref="B99:I99"/>
    <mergeCell ref="B88:I88"/>
    <mergeCell ref="B89:I89"/>
    <mergeCell ref="C87:I87"/>
    <mergeCell ref="B102:I102"/>
    <mergeCell ref="C103:I103"/>
    <mergeCell ref="C104:I104"/>
    <mergeCell ref="C107:I107"/>
    <mergeCell ref="C120:I120"/>
    <mergeCell ref="E1:J1"/>
    <mergeCell ref="E2:J2"/>
    <mergeCell ref="C119:I119"/>
    <mergeCell ref="B4:L4"/>
    <mergeCell ref="B5:L5"/>
    <mergeCell ref="B6:L6"/>
    <mergeCell ref="C8:L8"/>
    <mergeCell ref="B11:C11"/>
    <mergeCell ref="B15:F15"/>
    <mergeCell ref="G15:J15"/>
    <mergeCell ref="B17:F17"/>
    <mergeCell ref="G17:J17"/>
    <mergeCell ref="B82:I82"/>
    <mergeCell ref="C83:I83"/>
    <mergeCell ref="B84:I84"/>
    <mergeCell ref="C95:I95"/>
    <mergeCell ref="B97:I97"/>
    <mergeCell ref="B98:I98"/>
    <mergeCell ref="B94:I94"/>
    <mergeCell ref="B96:I96"/>
    <mergeCell ref="B67:I67"/>
    <mergeCell ref="B66:I66"/>
    <mergeCell ref="B68:I68"/>
    <mergeCell ref="B40:I40"/>
    <mergeCell ref="C121:I121"/>
    <mergeCell ref="G19:L19"/>
    <mergeCell ref="C114:I114"/>
    <mergeCell ref="C115:I115"/>
    <mergeCell ref="C116:I116"/>
    <mergeCell ref="C117:I117"/>
    <mergeCell ref="C118:I118"/>
    <mergeCell ref="C108:I108"/>
    <mergeCell ref="C109:I109"/>
    <mergeCell ref="C110:I110"/>
    <mergeCell ref="C111:I111"/>
    <mergeCell ref="C112:I112"/>
    <mergeCell ref="B21:L21"/>
    <mergeCell ref="G23:J23"/>
    <mergeCell ref="K23:L23"/>
    <mergeCell ref="B100:I100"/>
    <mergeCell ref="C101:I101"/>
    <mergeCell ref="B73:I73"/>
    <mergeCell ref="B74:I74"/>
    <mergeCell ref="B75:I75"/>
    <mergeCell ref="B92:I92"/>
    <mergeCell ref="B93:I93"/>
    <mergeCell ref="C91:I91"/>
    <mergeCell ref="C65:I65"/>
    <mergeCell ref="C13:K13"/>
    <mergeCell ref="C30:H30"/>
    <mergeCell ref="I30:J30"/>
    <mergeCell ref="K30:L30"/>
    <mergeCell ref="C31:H31"/>
    <mergeCell ref="I31:J31"/>
    <mergeCell ref="K31:L31"/>
    <mergeCell ref="B28:H28"/>
    <mergeCell ref="I28:J28"/>
    <mergeCell ref="K28:L28"/>
    <mergeCell ref="C29:H29"/>
    <mergeCell ref="I29:J29"/>
    <mergeCell ref="K29:L29"/>
    <mergeCell ref="B19:F19"/>
  </mergeCells>
  <conditionalFormatting sqref="L130:L1048576 L20 L1:L2 L36:L124">
    <cfRule type="cellIs" dxfId="8" priority="8" operator="equal">
      <formula>1</formula>
    </cfRule>
  </conditionalFormatting>
  <conditionalFormatting sqref="H37:I37">
    <cfRule type="expression" dxfId="7" priority="5">
      <formula>$L$67&gt;0</formula>
    </cfRule>
  </conditionalFormatting>
  <conditionalFormatting sqref="L11:L18">
    <cfRule type="cellIs" dxfId="6" priority="3" operator="equal">
      <formula>1</formula>
    </cfRule>
  </conditionalFormatting>
  <conditionalFormatting sqref="L22">
    <cfRule type="cellIs" dxfId="5" priority="2" operator="equal">
      <formula>1</formula>
    </cfRule>
  </conditionalFormatting>
  <conditionalFormatting sqref="G23">
    <cfRule type="cellIs" dxfId="4" priority="1" operator="equal">
      <formula>"Grant request must be between £250 and £5,000"</formula>
    </cfRule>
  </conditionalFormatting>
  <dataValidations count="8">
    <dataValidation type="list" allowBlank="1" showInputMessage="1" showErrorMessage="1" prompt="Please select Expenditure heading" sqref="B104:B123" xr:uid="{00000000-0002-0000-0000-000000000000}">
      <formula1>$N$102:$N$115</formula1>
    </dataValidation>
    <dataValidation type="list" allowBlank="1" showInputMessage="1" showErrorMessage="1" sqref="H37:I37" xr:uid="{00000000-0002-0000-0000-000001000000}">
      <formula1>$N$37:$N$42</formula1>
    </dataValidation>
    <dataValidation type="list" allowBlank="1" showInputMessage="1" showErrorMessage="1" sqref="K38:K41 K44:K47 K50:K53 K56:K58 K61 K64 K67:K69 K72:K75 K78:K82 K85:K86 K89:K90 K93:K94 K97:K100 K104:K123" xr:uid="{00000000-0002-0000-0000-000002000000}">
      <formula1>$N$45:$N$53</formula1>
    </dataValidation>
    <dataValidation type="whole" allowBlank="1" showInputMessage="1" showErrorMessage="1" errorTitle="Exceeds limit" error="Your application exceeds the £5,000 limit of this grant scheme." promptTitle="Maximum grant is £5,000" prompt="Your application cannot exceed the £5,000 limit of this grant scheme." sqref="G17:G18 H18:I18" xr:uid="{00000000-0002-0000-0000-000003000000}">
      <formula1>0</formula1>
      <formula2>5000</formula2>
    </dataValidation>
    <dataValidation type="list" allowBlank="1" showInputMessage="1" showErrorMessage="1" sqref="G15" xr:uid="{00000000-0002-0000-0000-000005000000}">
      <formula1>$N$17:$N$20</formula1>
    </dataValidation>
    <dataValidation type="custom" allowBlank="1" showInputMessage="1" showErrorMessage="1" sqref="G23" xr:uid="{00000000-0002-0000-0000-000006000000}">
      <formula1>IF(F18=J23,1,0)</formula1>
    </dataValidation>
    <dataValidation type="list" allowBlank="1" showInputMessage="1" showErrorMessage="1" sqref="I29:J31" xr:uid="{00000000-0002-0000-0000-000007000000}">
      <formula1>$N$32:$N$34</formula1>
    </dataValidation>
    <dataValidation type="whole" allowBlank="1" showInputMessage="1" showErrorMessage="1" errorTitle="TBC" error="TBC" promptTitle="TBC" prompt="TBC" sqref="M3:M65483" xr:uid="{00000000-0002-0000-0000-000004000000}">
      <formula1>250</formula1>
      <formula2>5000</formula2>
    </dataValidation>
  </dataValidations>
  <hyperlinks>
    <hyperlink ref="C125:J125" r:id="rId1" display="Please follow this link for project budget help notes" xr:uid="{00000000-0004-0000-0000-000000000000}"/>
    <hyperlink ref="B127:L127" location="Crynodeb!A1" display="Cliciwch yma i ddychwelyd i Dudalen Crynodeb y Gyllideb" xr:uid="{00000000-0004-0000-0000-000001000000}"/>
    <hyperlink ref="B5:L5" location="Crynodeb!A1" display="Tab Crynodeb: Cliciwch yma i gyrraedd tab y crynodeb i weld cyfansymiau’r prosiect " xr:uid="{00000000-0004-0000-0000-000002000000}"/>
    <hyperlink ref="C8:J8" r:id="rId2" display="Please follow this link for project budget help note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59" fitToHeight="4" orientation="landscape" r:id="rId3"/>
  <rowBreaks count="3" manualBreakCount="3">
    <brk id="32" max="16383" man="1"/>
    <brk id="70" max="16383" man="1"/>
    <brk id="101" max="16383" man="1"/>
  </rowBreaks>
  <customProperties>
    <customPr name="QAA_DRILLPATH_NODE_ID" r:id="rId4"/>
  </customPropertie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6"/>
  <sheetViews>
    <sheetView showGridLines="0" zoomScale="85" zoomScaleNormal="85" workbookViewId="0">
      <selection activeCell="G23" sqref="G23:J23"/>
    </sheetView>
  </sheetViews>
  <sheetFormatPr defaultColWidth="9.1796875" defaultRowHeight="14.5" x14ac:dyDescent="0.35"/>
  <cols>
    <col min="1" max="1" width="1.81640625" style="1" customWidth="1"/>
    <col min="2" max="2" width="18.81640625" style="1" customWidth="1"/>
    <col min="3" max="3" width="16.453125" style="1" customWidth="1"/>
    <col min="4" max="4" width="8" style="1" customWidth="1"/>
    <col min="5" max="5" width="4.7265625" style="1" customWidth="1"/>
    <col min="6" max="6" width="7.26953125" style="1" customWidth="1"/>
    <col min="7" max="7" width="14.1796875" style="1" customWidth="1"/>
    <col min="8" max="8" width="13" style="1" customWidth="1"/>
    <col min="9" max="9" width="10.7265625" style="1" customWidth="1"/>
    <col min="10" max="10" width="29.453125" style="1" customWidth="1"/>
    <col min="11" max="11" width="20.453125" style="1" customWidth="1"/>
    <col min="12" max="12" width="4" style="10" customWidth="1"/>
    <col min="13" max="13" width="9.1796875" style="1" customWidth="1"/>
    <col min="14" max="14" width="51.54296875" style="1" hidden="1" customWidth="1"/>
    <col min="15" max="15" width="13.81640625" style="1" customWidth="1"/>
    <col min="16" max="16" width="9.1796875" style="1" customWidth="1"/>
    <col min="17" max="17" width="16.81640625" style="1" customWidth="1"/>
    <col min="18" max="16384" width="9.1796875" style="1"/>
  </cols>
  <sheetData>
    <row r="1" spans="2:17" x14ac:dyDescent="0.35">
      <c r="B1" s="114"/>
      <c r="C1" s="114"/>
      <c r="D1" s="114"/>
      <c r="E1" s="114"/>
      <c r="F1" s="114"/>
      <c r="G1" s="114"/>
      <c r="H1" s="114"/>
      <c r="I1" s="114"/>
      <c r="J1" s="114"/>
      <c r="K1" s="2"/>
      <c r="L1" s="3"/>
      <c r="M1" s="4"/>
      <c r="N1" s="4"/>
    </row>
    <row r="2" spans="2:17" x14ac:dyDescent="0.35">
      <c r="B2" s="114"/>
      <c r="C2" s="114"/>
      <c r="D2" s="114"/>
      <c r="E2" s="114"/>
      <c r="F2" s="114"/>
      <c r="G2" s="114"/>
      <c r="H2" s="114"/>
      <c r="I2" s="114"/>
      <c r="J2" s="114"/>
      <c r="K2" s="2"/>
      <c r="L2" s="3"/>
      <c r="M2" s="4"/>
      <c r="N2" s="4"/>
    </row>
    <row r="3" spans="2:17" x14ac:dyDescent="0.35">
      <c r="B3" s="114"/>
      <c r="C3" s="114"/>
      <c r="D3" s="114"/>
      <c r="E3" s="114"/>
      <c r="F3" s="114"/>
      <c r="G3" s="114"/>
      <c r="H3" s="114"/>
      <c r="I3" s="114"/>
      <c r="J3" s="114"/>
      <c r="K3" s="2"/>
      <c r="L3" s="3"/>
      <c r="M3" s="4"/>
      <c r="N3" s="4"/>
    </row>
    <row r="4" spans="2:17" ht="18" customHeight="1" x14ac:dyDescent="0.35">
      <c r="B4" s="114"/>
      <c r="C4" s="114"/>
      <c r="D4" s="114"/>
      <c r="E4" s="114"/>
      <c r="F4" s="114"/>
      <c r="G4" s="5"/>
      <c r="H4" s="5"/>
      <c r="I4" s="5"/>
      <c r="J4" s="5"/>
      <c r="K4" s="114"/>
      <c r="L4" s="6"/>
      <c r="M4" s="7"/>
      <c r="N4" s="7"/>
    </row>
    <row r="5" spans="2:17" ht="31" x14ac:dyDescent="0.7">
      <c r="B5" s="250" t="s">
        <v>0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7"/>
      <c r="N5" s="7"/>
    </row>
    <row r="6" spans="2:17" ht="31" x14ac:dyDescent="0.7">
      <c r="B6" s="250" t="s">
        <v>1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7"/>
      <c r="N6" s="7"/>
    </row>
    <row r="7" spans="2:17" ht="18.5" x14ac:dyDescent="0.45">
      <c r="B7" s="257"/>
      <c r="C7" s="257"/>
      <c r="D7" s="257"/>
      <c r="E7" s="257"/>
      <c r="F7" s="257"/>
      <c r="G7" s="257"/>
      <c r="H7" s="257"/>
      <c r="I7" s="257"/>
      <c r="J7" s="257"/>
      <c r="K7" s="8"/>
      <c r="L7" s="6"/>
      <c r="M7" s="7"/>
      <c r="N7" s="7"/>
    </row>
    <row r="8" spans="2:17" ht="61.5" customHeight="1" x14ac:dyDescent="0.45">
      <c r="B8" s="258" t="s">
        <v>75</v>
      </c>
      <c r="C8" s="259"/>
      <c r="D8" s="259"/>
      <c r="E8" s="259"/>
      <c r="F8" s="259"/>
      <c r="G8" s="259"/>
      <c r="H8" s="259"/>
      <c r="I8" s="259"/>
      <c r="J8" s="259"/>
      <c r="K8" s="259"/>
      <c r="L8" s="260"/>
      <c r="M8" s="7"/>
      <c r="N8" s="7"/>
    </row>
    <row r="9" spans="2:17" ht="15.75" customHeight="1" x14ac:dyDescent="0.35">
      <c r="B9" s="267"/>
      <c r="C9" s="268"/>
      <c r="D9" s="268"/>
      <c r="E9" s="268"/>
      <c r="F9" s="268"/>
      <c r="G9" s="268"/>
      <c r="H9" s="268"/>
      <c r="I9" s="268"/>
      <c r="J9" s="268"/>
      <c r="K9" s="9"/>
    </row>
    <row r="10" spans="2:17" ht="21" x14ac:dyDescent="0.45">
      <c r="B10" s="12" t="s">
        <v>73</v>
      </c>
      <c r="C10" s="169" t="s">
        <v>76</v>
      </c>
      <c r="D10" s="170"/>
      <c r="E10" s="170"/>
      <c r="F10" s="170"/>
      <c r="G10" s="170"/>
      <c r="H10" s="170"/>
      <c r="I10" s="170"/>
      <c r="J10" s="170"/>
      <c r="K10" s="170"/>
      <c r="L10" s="171"/>
    </row>
    <row r="11" spans="2:17" ht="18.5" x14ac:dyDescent="0.3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7" ht="21" x14ac:dyDescent="0.5">
      <c r="B12" s="106" t="s">
        <v>77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N12" s="14" t="s">
        <v>78</v>
      </c>
    </row>
    <row r="13" spans="2:17" ht="15.5" x14ac:dyDescent="0.35">
      <c r="B13" s="15"/>
      <c r="C13" s="16"/>
      <c r="D13" s="16"/>
      <c r="E13" s="16"/>
      <c r="F13" s="16"/>
      <c r="G13" s="16"/>
      <c r="H13" s="16"/>
      <c r="I13" s="16"/>
      <c r="J13" s="17"/>
      <c r="K13" s="18"/>
      <c r="L13" s="19"/>
      <c r="N13" s="14" t="s">
        <v>11</v>
      </c>
      <c r="Q13" s="20"/>
    </row>
    <row r="14" spans="2:17" ht="18.5" x14ac:dyDescent="0.45">
      <c r="B14" s="179" t="s">
        <v>9</v>
      </c>
      <c r="C14" s="180"/>
      <c r="D14" s="180"/>
      <c r="E14" s="180"/>
      <c r="F14" s="180"/>
      <c r="G14" s="264"/>
      <c r="H14" s="265"/>
      <c r="I14" s="265"/>
      <c r="J14" s="266"/>
      <c r="K14" s="9"/>
      <c r="L14" s="19"/>
      <c r="N14" s="14"/>
      <c r="Q14" s="114"/>
    </row>
    <row r="15" spans="2:17" ht="18.5" hidden="1" x14ac:dyDescent="0.45">
      <c r="B15" s="21"/>
      <c r="C15" s="22"/>
      <c r="D15" s="22"/>
      <c r="E15" s="22"/>
      <c r="F15" s="22"/>
      <c r="G15" s="22"/>
      <c r="H15" s="22"/>
      <c r="I15" s="22"/>
      <c r="J15" s="22"/>
      <c r="K15" s="18"/>
      <c r="L15" s="19"/>
      <c r="N15" s="14"/>
    </row>
    <row r="16" spans="2:17" ht="18.5" hidden="1" x14ac:dyDescent="0.45">
      <c r="B16" s="174" t="s">
        <v>10</v>
      </c>
      <c r="C16" s="175"/>
      <c r="D16" s="175"/>
      <c r="E16" s="175"/>
      <c r="F16" s="175"/>
      <c r="G16" s="176" t="s">
        <v>11</v>
      </c>
      <c r="H16" s="177"/>
      <c r="I16" s="177"/>
      <c r="J16" s="178"/>
      <c r="K16" s="18"/>
      <c r="L16" s="19"/>
      <c r="N16" s="14"/>
    </row>
    <row r="17" spans="2:14" ht="18.5" x14ac:dyDescent="0.45">
      <c r="B17" s="21"/>
      <c r="C17" s="22"/>
      <c r="D17" s="22"/>
      <c r="E17" s="22"/>
      <c r="F17" s="22"/>
      <c r="G17" s="22"/>
      <c r="H17" s="22"/>
      <c r="I17" s="22"/>
      <c r="J17" s="22"/>
      <c r="K17" s="18"/>
      <c r="L17" s="19"/>
      <c r="N17" s="14"/>
    </row>
    <row r="18" spans="2:14" ht="18.5" x14ac:dyDescent="0.45">
      <c r="B18" s="179" t="s">
        <v>79</v>
      </c>
      <c r="C18" s="180"/>
      <c r="D18" s="180"/>
      <c r="E18" s="180"/>
      <c r="F18" s="180"/>
      <c r="G18" s="261">
        <f>K23</f>
        <v>0</v>
      </c>
      <c r="H18" s="262"/>
      <c r="I18" s="262"/>
      <c r="J18" s="263"/>
      <c r="K18" s="9"/>
      <c r="L18" s="19"/>
      <c r="N18" s="14"/>
    </row>
    <row r="19" spans="2:14" ht="15.5" x14ac:dyDescent="0.35">
      <c r="B19" s="23"/>
      <c r="C19" s="24"/>
      <c r="D19" s="24"/>
      <c r="E19" s="24"/>
      <c r="F19" s="25"/>
      <c r="G19" s="26"/>
      <c r="H19" s="26"/>
      <c r="I19" s="26"/>
      <c r="J19" s="27"/>
      <c r="K19" s="28"/>
      <c r="L19" s="29"/>
      <c r="N19" s="14"/>
    </row>
    <row r="20" spans="2:14" ht="15.5" x14ac:dyDescent="0.35">
      <c r="B20" s="255"/>
      <c r="C20" s="255"/>
      <c r="D20" s="255"/>
      <c r="E20" s="255"/>
      <c r="F20" s="255"/>
      <c r="G20" s="255"/>
      <c r="H20" s="255"/>
      <c r="I20" s="255"/>
      <c r="J20" s="255"/>
      <c r="K20" s="9"/>
    </row>
    <row r="21" spans="2:14" ht="21" x14ac:dyDescent="0.35">
      <c r="B21" s="142" t="s">
        <v>80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4"/>
    </row>
    <row r="22" spans="2:14" ht="15" customHeight="1" x14ac:dyDescent="0.35">
      <c r="B22" s="30"/>
      <c r="C22" s="31"/>
      <c r="D22" s="31"/>
      <c r="E22" s="31"/>
      <c r="F22" s="31"/>
      <c r="G22" s="74"/>
      <c r="H22" s="74"/>
      <c r="I22" s="74"/>
      <c r="J22" s="74"/>
      <c r="K22" s="32"/>
      <c r="L22" s="33"/>
    </row>
    <row r="23" spans="2:14" ht="15.5" x14ac:dyDescent="0.35">
      <c r="B23" s="72" t="s">
        <v>15</v>
      </c>
      <c r="C23" s="73"/>
      <c r="D23" s="73"/>
      <c r="E23" s="73"/>
      <c r="F23" s="73"/>
      <c r="G23" s="145" t="str">
        <f>IF(K23&lt;250,"Rhaid i'r cais am grant fod rhwng £250 a £7,500",IF(K23&lt;7501,"","Rhaid i'r cais am grant fod rhwng £250 a £7,500"))</f>
        <v>Rhaid i'r cais am grant fod rhwng £250 a £7,500</v>
      </c>
      <c r="H23" s="146"/>
      <c r="I23" s="146"/>
      <c r="J23" s="147"/>
      <c r="K23" s="124">
        <f>SUMIFS('Manylion Gwariant y Prosiect '!$J$38:$J$123,'Manylion Gwariant y Prosiect '!$K$38:$K$123,Crynodeb!$B23)</f>
        <v>0</v>
      </c>
      <c r="L23" s="125"/>
    </row>
    <row r="24" spans="2:14" ht="15.5" x14ac:dyDescent="0.35">
      <c r="B24" s="197" t="s">
        <v>16</v>
      </c>
      <c r="C24" s="198"/>
      <c r="D24" s="198"/>
      <c r="E24" s="198"/>
      <c r="F24" s="198"/>
      <c r="G24" s="198"/>
      <c r="H24" s="198"/>
      <c r="I24" s="198"/>
      <c r="J24" s="199"/>
      <c r="K24" s="124">
        <f>SUMIFS('Manylion Gwariant y Prosiect '!$J$38:$J$123,'Manylion Gwariant y Prosiect '!$K$38:$K$123,Crynodeb!$B24)</f>
        <v>0</v>
      </c>
      <c r="L24" s="125"/>
    </row>
    <row r="25" spans="2:14" ht="15.5" x14ac:dyDescent="0.35">
      <c r="B25" s="200" t="s">
        <v>17</v>
      </c>
      <c r="C25" s="201"/>
      <c r="D25" s="201"/>
      <c r="E25" s="201"/>
      <c r="F25" s="201"/>
      <c r="G25" s="201"/>
      <c r="H25" s="201"/>
      <c r="I25" s="201"/>
      <c r="J25" s="202"/>
      <c r="K25" s="124">
        <f>SUMIFS('Manylion Gwariant y Prosiect '!$J$38:$J$123,'Manylion Gwariant y Prosiect '!$K$38:$K$123,Crynodeb!$B25)</f>
        <v>0</v>
      </c>
      <c r="L25" s="125"/>
    </row>
    <row r="26" spans="2:14" ht="15.5" x14ac:dyDescent="0.35">
      <c r="B26" s="200" t="s">
        <v>18</v>
      </c>
      <c r="C26" s="201"/>
      <c r="D26" s="201"/>
      <c r="E26" s="201"/>
      <c r="F26" s="201"/>
      <c r="G26" s="201"/>
      <c r="H26" s="201"/>
      <c r="I26" s="201"/>
      <c r="J26" s="202"/>
      <c r="K26" s="124">
        <f>SUMIFS('Manylion Gwariant y Prosiect '!$J$38:$J$123,'Manylion Gwariant y Prosiect '!$K$38:$K$123,Crynodeb!$B26)</f>
        <v>0</v>
      </c>
      <c r="L26" s="125"/>
    </row>
    <row r="27" spans="2:14" ht="15.5" x14ac:dyDescent="0.35">
      <c r="B27" s="200" t="s">
        <v>19</v>
      </c>
      <c r="C27" s="201"/>
      <c r="D27" s="201"/>
      <c r="E27" s="201"/>
      <c r="F27" s="201"/>
      <c r="G27" s="201"/>
      <c r="H27" s="201"/>
      <c r="I27" s="201"/>
      <c r="J27" s="202"/>
      <c r="K27" s="124">
        <f>SUMIFS('Manylion Gwariant y Prosiect '!$J$38:$J$123,'Manylion Gwariant y Prosiect '!$K$38:$K$123,Crynodeb!$B27)</f>
        <v>0</v>
      </c>
      <c r="L27" s="125"/>
    </row>
    <row r="28" spans="2:14" ht="15.5" x14ac:dyDescent="0.35">
      <c r="B28" s="128" t="s">
        <v>81</v>
      </c>
      <c r="C28" s="128"/>
      <c r="D28" s="128"/>
      <c r="E28" s="128"/>
      <c r="F28" s="128"/>
      <c r="G28" s="128"/>
      <c r="H28" s="128"/>
      <c r="I28" s="129" t="s">
        <v>82</v>
      </c>
      <c r="J28" s="130"/>
      <c r="K28" s="131"/>
      <c r="L28" s="132"/>
    </row>
    <row r="29" spans="2:14" ht="15.5" x14ac:dyDescent="0.35">
      <c r="B29" s="71" t="s">
        <v>83</v>
      </c>
      <c r="C29" s="241">
        <f>'Manylion Gwariant y Prosiect '!C29:H29</f>
        <v>0</v>
      </c>
      <c r="D29" s="242"/>
      <c r="E29" s="242"/>
      <c r="F29" s="242"/>
      <c r="G29" s="242"/>
      <c r="H29" s="243"/>
      <c r="I29" s="239" t="s">
        <v>23</v>
      </c>
      <c r="J29" s="240"/>
      <c r="K29" s="124">
        <f>SUMIFS('Manylion Gwariant y Prosiect '!$J$38:$J$123,'Manylion Gwariant y Prosiect '!$K$38:$K$123,Crynodeb!$B29)</f>
        <v>0</v>
      </c>
      <c r="L29" s="125"/>
    </row>
    <row r="30" spans="2:14" ht="15.5" x14ac:dyDescent="0.35">
      <c r="B30" s="71" t="s">
        <v>84</v>
      </c>
      <c r="C30" s="241">
        <f>'Manylion Gwariant y Prosiect '!C30:H30</f>
        <v>0</v>
      </c>
      <c r="D30" s="242"/>
      <c r="E30" s="242"/>
      <c r="F30" s="242"/>
      <c r="G30" s="242"/>
      <c r="H30" s="243"/>
      <c r="I30" s="239" t="str">
        <f>'Manylion Gwariant y Prosiect '!I30:J30</f>
        <v>Dewiswch</v>
      </c>
      <c r="J30" s="240"/>
      <c r="K30" s="124">
        <f>SUMIFS('Manylion Gwariant y Prosiect '!$J$38:$J$123,'Manylion Gwariant y Prosiect '!$K$38:$K$123,Crynodeb!$B30)</f>
        <v>0</v>
      </c>
      <c r="L30" s="125"/>
    </row>
    <row r="31" spans="2:14" ht="16" thickBot="1" x14ac:dyDescent="0.4">
      <c r="B31" s="71" t="s">
        <v>85</v>
      </c>
      <c r="C31" s="241">
        <f>'Manylion Gwariant y Prosiect '!C31:H31</f>
        <v>0</v>
      </c>
      <c r="D31" s="242"/>
      <c r="E31" s="242"/>
      <c r="F31" s="242"/>
      <c r="G31" s="242"/>
      <c r="H31" s="243"/>
      <c r="I31" s="239" t="str">
        <f>'Manylion Gwariant y Prosiect '!I31:J31</f>
        <v>Dewiswch</v>
      </c>
      <c r="J31" s="240"/>
      <c r="K31" s="124">
        <f>SUMIFS('Manylion Gwariant y Prosiect '!$J$38:$J$123,'Manylion Gwariant y Prosiect '!$K$38:$K$123,Crynodeb!$B31)</f>
        <v>0</v>
      </c>
      <c r="L31" s="125"/>
    </row>
    <row r="32" spans="2:14" ht="19" thickBot="1" x14ac:dyDescent="0.5">
      <c r="B32" s="203" t="s">
        <v>86</v>
      </c>
      <c r="C32" s="204"/>
      <c r="D32" s="204"/>
      <c r="E32" s="204"/>
      <c r="F32" s="204"/>
      <c r="G32" s="204"/>
      <c r="H32" s="204"/>
      <c r="I32" s="204"/>
      <c r="J32" s="205"/>
      <c r="K32" s="206">
        <f>SUM(K23:L31)</f>
        <v>0</v>
      </c>
      <c r="L32" s="207"/>
    </row>
    <row r="33" spans="2:14" ht="15.5" x14ac:dyDescent="0.35">
      <c r="B33" s="34"/>
      <c r="C33" s="34"/>
      <c r="D33" s="34"/>
      <c r="E33" s="34"/>
      <c r="F33" s="34"/>
      <c r="G33" s="34"/>
      <c r="H33" s="34"/>
      <c r="I33" s="35"/>
      <c r="J33" s="35"/>
      <c r="K33" s="36"/>
      <c r="N33" s="37" t="s">
        <v>23</v>
      </c>
    </row>
    <row r="34" spans="2:14" ht="21" x14ac:dyDescent="0.35">
      <c r="B34" s="236" t="s">
        <v>87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N34" s="37" t="s">
        <v>27</v>
      </c>
    </row>
    <row r="35" spans="2:14" ht="15.5" x14ac:dyDescent="0.35">
      <c r="B35" s="60"/>
      <c r="C35" s="61"/>
      <c r="D35" s="61"/>
      <c r="E35" s="61"/>
      <c r="F35" s="61"/>
      <c r="G35" s="61"/>
      <c r="H35" s="61"/>
      <c r="I35" s="61"/>
      <c r="J35" s="61"/>
      <c r="K35" s="38"/>
      <c r="N35" s="37" t="s">
        <v>29</v>
      </c>
    </row>
    <row r="36" spans="2:14" ht="16.5" customHeight="1" x14ac:dyDescent="0.35">
      <c r="B36" s="39" t="s">
        <v>31</v>
      </c>
      <c r="C36" s="40"/>
      <c r="D36" s="41"/>
      <c r="E36" s="42"/>
      <c r="F36" s="251" t="s">
        <v>88</v>
      </c>
      <c r="G36" s="252"/>
      <c r="H36" s="252"/>
      <c r="I36" s="253" t="str">
        <f>'Manylion Gwariant y Prosiect '!H37</f>
        <v>Awyren</v>
      </c>
      <c r="J36" s="254"/>
      <c r="K36" s="256">
        <f>'Manylion Gwariant y Prosiect '!J42</f>
        <v>0</v>
      </c>
      <c r="L36" s="231"/>
    </row>
    <row r="37" spans="2:14" ht="16.5" customHeight="1" x14ac:dyDescent="0.35">
      <c r="B37" s="39" t="s">
        <v>41</v>
      </c>
      <c r="C37" s="40"/>
      <c r="D37" s="40"/>
      <c r="E37" s="40"/>
      <c r="F37" s="40"/>
      <c r="G37" s="40"/>
      <c r="H37" s="40"/>
      <c r="I37" s="41"/>
      <c r="J37" s="115"/>
      <c r="K37" s="231">
        <f>'Manylion Gwariant y Prosiect '!J48</f>
        <v>0</v>
      </c>
      <c r="L37" s="232"/>
    </row>
    <row r="38" spans="2:14" ht="16.5" customHeight="1" x14ac:dyDescent="0.35">
      <c r="B38" s="39" t="s">
        <v>89</v>
      </c>
      <c r="C38" s="40"/>
      <c r="D38" s="40"/>
      <c r="E38" s="40"/>
      <c r="F38" s="40"/>
      <c r="G38" s="40"/>
      <c r="H38" s="40"/>
      <c r="I38" s="41"/>
      <c r="J38" s="115"/>
      <c r="K38" s="231">
        <f>'Manylion Gwariant y Prosiect '!J54</f>
        <v>0</v>
      </c>
      <c r="L38" s="232"/>
    </row>
    <row r="39" spans="2:14" ht="16.5" customHeight="1" x14ac:dyDescent="0.35">
      <c r="B39" s="39" t="s">
        <v>90</v>
      </c>
      <c r="C39" s="40"/>
      <c r="D39" s="40"/>
      <c r="E39" s="40"/>
      <c r="F39" s="40"/>
      <c r="G39" s="40"/>
      <c r="H39" s="40"/>
      <c r="I39" s="41"/>
      <c r="J39" s="115"/>
      <c r="K39" s="231">
        <f>'Manylion Gwariant y Prosiect '!J59</f>
        <v>0</v>
      </c>
      <c r="L39" s="232"/>
    </row>
    <row r="40" spans="2:14" ht="16.5" customHeight="1" x14ac:dyDescent="0.35">
      <c r="B40" s="43" t="s">
        <v>91</v>
      </c>
      <c r="C40" s="44"/>
      <c r="D40" s="44"/>
      <c r="E40" s="44"/>
      <c r="F40" s="44"/>
      <c r="G40" s="44"/>
      <c r="H40" s="44"/>
      <c r="I40" s="41"/>
      <c r="J40" s="115"/>
      <c r="K40" s="231">
        <f>'Manylion Gwariant y Prosiect '!J62</f>
        <v>0</v>
      </c>
      <c r="L40" s="232"/>
    </row>
    <row r="41" spans="2:14" ht="16.5" customHeight="1" x14ac:dyDescent="0.35">
      <c r="B41" s="43" t="s">
        <v>53</v>
      </c>
      <c r="C41" s="44"/>
      <c r="D41" s="44"/>
      <c r="E41" s="44"/>
      <c r="F41" s="44"/>
      <c r="G41" s="44"/>
      <c r="H41" s="44"/>
      <c r="I41" s="41"/>
      <c r="J41" s="115"/>
      <c r="K41" s="231">
        <f>'Manylion Gwariant y Prosiect '!J65</f>
        <v>0</v>
      </c>
      <c r="L41" s="232"/>
    </row>
    <row r="42" spans="2:14" ht="16.5" customHeight="1" x14ac:dyDescent="0.35">
      <c r="B42" s="43" t="s">
        <v>55</v>
      </c>
      <c r="C42" s="44"/>
      <c r="D42" s="44"/>
      <c r="E42" s="44"/>
      <c r="F42" s="44"/>
      <c r="G42" s="44"/>
      <c r="H42" s="44"/>
      <c r="I42" s="41"/>
      <c r="J42" s="115"/>
      <c r="K42" s="231">
        <f>'Manylion Gwariant y Prosiect '!J70</f>
        <v>0</v>
      </c>
      <c r="L42" s="232"/>
      <c r="N42" s="45"/>
    </row>
    <row r="43" spans="2:14" ht="16.5" customHeight="1" x14ac:dyDescent="0.35">
      <c r="B43" s="39" t="s">
        <v>57</v>
      </c>
      <c r="C43" s="40"/>
      <c r="D43" s="40"/>
      <c r="E43" s="40"/>
      <c r="F43" s="40"/>
      <c r="G43" s="40"/>
      <c r="H43" s="40"/>
      <c r="I43" s="41"/>
      <c r="J43" s="115"/>
      <c r="K43" s="231">
        <f>'Manylion Gwariant y Prosiect '!J76</f>
        <v>0</v>
      </c>
      <c r="L43" s="232"/>
      <c r="N43" s="46"/>
    </row>
    <row r="44" spans="2:14" ht="16.5" customHeight="1" x14ac:dyDescent="0.35">
      <c r="B44" s="43" t="s">
        <v>59</v>
      </c>
      <c r="C44" s="44"/>
      <c r="D44" s="44"/>
      <c r="E44" s="44"/>
      <c r="F44" s="44"/>
      <c r="G44" s="44"/>
      <c r="H44" s="44"/>
      <c r="I44" s="41"/>
      <c r="J44" s="115"/>
      <c r="K44" s="231">
        <f>'Manylion Gwariant y Prosiect '!J83</f>
        <v>0</v>
      </c>
      <c r="L44" s="232"/>
      <c r="N44" s="46"/>
    </row>
    <row r="45" spans="2:14" ht="16.5" customHeight="1" x14ac:dyDescent="0.35">
      <c r="B45" s="43" t="s">
        <v>61</v>
      </c>
      <c r="C45" s="44"/>
      <c r="D45" s="44"/>
      <c r="E45" s="44"/>
      <c r="F45" s="44"/>
      <c r="G45" s="44"/>
      <c r="H45" s="44"/>
      <c r="I45" s="41"/>
      <c r="J45" s="115"/>
      <c r="K45" s="231">
        <f>'Manylion Gwariant y Prosiect '!J87</f>
        <v>0</v>
      </c>
      <c r="L45" s="232"/>
      <c r="N45" s="46"/>
    </row>
    <row r="46" spans="2:14" ht="16.5" customHeight="1" x14ac:dyDescent="0.35">
      <c r="B46" s="43" t="s">
        <v>63</v>
      </c>
      <c r="C46" s="44"/>
      <c r="D46" s="44"/>
      <c r="E46" s="44"/>
      <c r="F46" s="44"/>
      <c r="G46" s="44"/>
      <c r="H46" s="44"/>
      <c r="I46" s="41"/>
      <c r="J46" s="115"/>
      <c r="K46" s="231">
        <f>'Manylion Gwariant y Prosiect '!J91</f>
        <v>0</v>
      </c>
      <c r="L46" s="232"/>
      <c r="N46" s="46"/>
    </row>
    <row r="47" spans="2:14" ht="16.5" customHeight="1" x14ac:dyDescent="0.35">
      <c r="B47" s="43" t="s">
        <v>65</v>
      </c>
      <c r="C47" s="44"/>
      <c r="D47" s="44"/>
      <c r="E47" s="44"/>
      <c r="F47" s="44"/>
      <c r="G47" s="44"/>
      <c r="H47" s="44"/>
      <c r="I47" s="41"/>
      <c r="J47" s="115"/>
      <c r="K47" s="231">
        <f>'Manylion Gwariant y Prosiect '!J95</f>
        <v>0</v>
      </c>
      <c r="L47" s="232"/>
      <c r="N47" s="46"/>
    </row>
    <row r="48" spans="2:14" ht="16.5" customHeight="1" thickBot="1" x14ac:dyDescent="0.4">
      <c r="B48" s="47" t="s">
        <v>72</v>
      </c>
      <c r="C48" s="111"/>
      <c r="D48" s="111"/>
      <c r="E48" s="111"/>
      <c r="F48" s="111"/>
      <c r="G48" s="111"/>
      <c r="H48" s="111"/>
      <c r="I48" s="41"/>
      <c r="J48" s="115"/>
      <c r="K48" s="246">
        <f>'Manylion Gwariant y Prosiect '!J101</f>
        <v>0</v>
      </c>
      <c r="L48" s="247"/>
      <c r="N48" s="46"/>
    </row>
    <row r="49" spans="2:15" ht="16.5" customHeight="1" thickBot="1" x14ac:dyDescent="0.5">
      <c r="B49" s="233" t="s">
        <v>86</v>
      </c>
      <c r="C49" s="204"/>
      <c r="D49" s="204"/>
      <c r="E49" s="204"/>
      <c r="F49" s="204"/>
      <c r="G49" s="204"/>
      <c r="H49" s="204"/>
      <c r="I49" s="204"/>
      <c r="J49" s="205"/>
      <c r="K49" s="248">
        <f>SUM(K36:L48)</f>
        <v>0</v>
      </c>
      <c r="L49" s="249"/>
      <c r="N49" s="46"/>
      <c r="O49" s="114"/>
    </row>
    <row r="50" spans="2:15" ht="16" thickBot="1" x14ac:dyDescent="0.4">
      <c r="B50" s="34"/>
      <c r="C50" s="34"/>
      <c r="D50" s="34"/>
      <c r="E50" s="34"/>
      <c r="F50" s="34"/>
      <c r="G50" s="34"/>
      <c r="H50" s="34"/>
      <c r="K50" s="35"/>
      <c r="L50" s="35"/>
      <c r="N50" s="48"/>
      <c r="O50" s="114"/>
    </row>
    <row r="51" spans="2:15" ht="21.5" thickBot="1" x14ac:dyDescent="0.55000000000000004">
      <c r="B51" s="66" t="s">
        <v>92</v>
      </c>
      <c r="C51" s="234" t="s">
        <v>93</v>
      </c>
      <c r="D51" s="234"/>
      <c r="E51" s="234"/>
      <c r="F51" s="234"/>
      <c r="G51" s="234"/>
      <c r="H51" s="234"/>
      <c r="I51" s="234"/>
      <c r="J51" s="235"/>
      <c r="K51" s="244">
        <f>K32-K49</f>
        <v>0</v>
      </c>
      <c r="L51" s="245"/>
    </row>
    <row r="53" spans="2:15" ht="21" x14ac:dyDescent="0.45">
      <c r="B53" s="12" t="s">
        <v>73</v>
      </c>
      <c r="C53" s="169" t="s">
        <v>7</v>
      </c>
      <c r="D53" s="170"/>
      <c r="E53" s="170"/>
      <c r="F53" s="170"/>
      <c r="G53" s="170"/>
      <c r="H53" s="170"/>
      <c r="I53" s="170"/>
      <c r="J53" s="170"/>
      <c r="K53" s="170"/>
      <c r="L53" s="171"/>
    </row>
    <row r="54" spans="2:15" ht="15.5" x14ac:dyDescent="0.35">
      <c r="B54" s="34"/>
      <c r="C54" s="34"/>
      <c r="D54" s="34"/>
      <c r="E54" s="34"/>
      <c r="F54" s="34"/>
      <c r="G54" s="34"/>
      <c r="H54" s="34"/>
      <c r="I54" s="34"/>
      <c r="J54" s="34"/>
    </row>
    <row r="55" spans="2:15" ht="51" customHeight="1" x14ac:dyDescent="0.35">
      <c r="B55" s="228" t="s">
        <v>94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30"/>
    </row>
    <row r="56" spans="2:15" x14ac:dyDescent="0.35">
      <c r="B56" s="227" t="s">
        <v>0</v>
      </c>
      <c r="C56" s="227"/>
      <c r="D56" s="227"/>
      <c r="I56" s="227" t="s">
        <v>95</v>
      </c>
      <c r="J56" s="227"/>
      <c r="K56" s="114" t="s">
        <v>96</v>
      </c>
      <c r="L56" s="114"/>
    </row>
  </sheetData>
  <mergeCells count="62">
    <mergeCell ref="B14:F14"/>
    <mergeCell ref="B16:F16"/>
    <mergeCell ref="B18:F18"/>
    <mergeCell ref="G23:J23"/>
    <mergeCell ref="B7:J7"/>
    <mergeCell ref="B8:L8"/>
    <mergeCell ref="G16:J16"/>
    <mergeCell ref="G18:J18"/>
    <mergeCell ref="G14:J14"/>
    <mergeCell ref="B9:J9"/>
    <mergeCell ref="B5:L5"/>
    <mergeCell ref="B6:L6"/>
    <mergeCell ref="F36:H36"/>
    <mergeCell ref="I36:J36"/>
    <mergeCell ref="K23:L23"/>
    <mergeCell ref="B20:J20"/>
    <mergeCell ref="C10:L10"/>
    <mergeCell ref="B21:L21"/>
    <mergeCell ref="B24:J24"/>
    <mergeCell ref="B25:J25"/>
    <mergeCell ref="B26:J26"/>
    <mergeCell ref="B27:J27"/>
    <mergeCell ref="B28:H28"/>
    <mergeCell ref="K36:L36"/>
    <mergeCell ref="K24:L24"/>
    <mergeCell ref="K25:L25"/>
    <mergeCell ref="K38:L38"/>
    <mergeCell ref="K39:L39"/>
    <mergeCell ref="K51:L51"/>
    <mergeCell ref="I30:J30"/>
    <mergeCell ref="K30:L30"/>
    <mergeCell ref="I31:J31"/>
    <mergeCell ref="K31:L31"/>
    <mergeCell ref="K37:L37"/>
    <mergeCell ref="K43:L43"/>
    <mergeCell ref="K44:L44"/>
    <mergeCell ref="K45:L45"/>
    <mergeCell ref="K46:L46"/>
    <mergeCell ref="K47:L47"/>
    <mergeCell ref="K48:L48"/>
    <mergeCell ref="K49:L49"/>
    <mergeCell ref="K40:L40"/>
    <mergeCell ref="K26:L26"/>
    <mergeCell ref="K28:L28"/>
    <mergeCell ref="K32:L32"/>
    <mergeCell ref="B34:L34"/>
    <mergeCell ref="B32:J32"/>
    <mergeCell ref="K27:L27"/>
    <mergeCell ref="I28:J28"/>
    <mergeCell ref="I29:J29"/>
    <mergeCell ref="K29:L29"/>
    <mergeCell ref="C29:H29"/>
    <mergeCell ref="C30:H30"/>
    <mergeCell ref="C31:H31"/>
    <mergeCell ref="B56:D56"/>
    <mergeCell ref="I56:J56"/>
    <mergeCell ref="C53:L53"/>
    <mergeCell ref="B55:L55"/>
    <mergeCell ref="K41:L41"/>
    <mergeCell ref="K42:L42"/>
    <mergeCell ref="B49:J49"/>
    <mergeCell ref="C51:J51"/>
  </mergeCells>
  <conditionalFormatting sqref="L1:L4 L54 L57:L1048576 L13:L20 L22 L33 L7 L35 L52">
    <cfRule type="cellIs" dxfId="3" priority="12" operator="equal">
      <formula>1</formula>
    </cfRule>
  </conditionalFormatting>
  <conditionalFormatting sqref="L9">
    <cfRule type="cellIs" dxfId="2" priority="11" operator="equal">
      <formula>1</formula>
    </cfRule>
  </conditionalFormatting>
  <conditionalFormatting sqref="K51">
    <cfRule type="cellIs" dxfId="1" priority="10" operator="notEqual">
      <formula>0</formula>
    </cfRule>
  </conditionalFormatting>
  <conditionalFormatting sqref="G23">
    <cfRule type="cellIs" dxfId="0" priority="1" operator="equal">
      <formula>"Grant request must be between £250 and £5,000"</formula>
    </cfRule>
  </conditionalFormatting>
  <dataValidations count="5">
    <dataValidation type="whole" allowBlank="1" showInputMessage="1" showErrorMessage="1" errorTitle="Exceeds limit" error="Your application exceeds the £5,000 limit of this grant scheme." promptTitle="Maximum grant is £5,000" prompt="Your application cannot exceed the £5,000 limit of this grant scheme." sqref="G19:I19" xr:uid="{00000000-0002-0000-0100-000000000000}">
      <formula1>0</formula1>
      <formula2>5000</formula2>
    </dataValidation>
    <dataValidation type="list" allowBlank="1" showInputMessage="1" showErrorMessage="1" sqref="G16" xr:uid="{00000000-0002-0000-0100-000001000000}">
      <formula1>$N$12:$N$19</formula1>
    </dataValidation>
    <dataValidation type="list" allowBlank="1" showInputMessage="1" showErrorMessage="1" sqref="I29:J31" xr:uid="{00000000-0002-0000-0100-000002000000}">
      <formula1>$N$33:$N$35</formula1>
    </dataValidation>
    <dataValidation type="custom" allowBlank="1" showInputMessage="1" showErrorMessage="1" sqref="G23" xr:uid="{00000000-0002-0000-0100-000003000000}">
      <formula1>IF(F18=J23,1,0)</formula1>
    </dataValidation>
    <dataValidation type="whole" allowBlank="1" showInputMessage="1" showErrorMessage="1" errorTitle="TBC" error="TBC" promptTitle="TBC" prompt="TBC" sqref="M4:M65410" xr:uid="{00000000-0002-0000-0100-000004000000}">
      <formula1>250</formula1>
      <formula2>5000</formula2>
    </dataValidation>
  </dataValidations>
  <hyperlinks>
    <hyperlink ref="C53:J53" r:id="rId1" display="Please follow this link for project budget help notes" xr:uid="{00000000-0004-0000-0100-000000000000}"/>
    <hyperlink ref="B34:L34" location="'Manylion Gwariant y Prosiect '!A1" display="Crynodeb o wariant y prosiect - Cliciwch yma i gyrraedd y tab Gwariant Prosiect" xr:uid="{00000000-0004-0000-0100-000001000000}"/>
    <hyperlink ref="C10:J10" r:id="rId2" display="Please follow this link for project budget help notes" xr:uid="{00000000-0004-0000-0100-000002000000}"/>
  </hyperlinks>
  <pageMargins left="0.70866141732283472" right="0.70866141732283472" top="0.74803149606299213" bottom="0.74803149606299213" header="0.31496062992125984" footer="0.31496062992125984"/>
  <pageSetup paperSize="9" scale="59" orientation="portrait" r:id="rId3"/>
  <headerFooter alignWithMargins="0"/>
  <customProperties>
    <customPr name="QAA_DRILLPATH_NODE_ID" r:id="rId4"/>
  </customPropertie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162f4c-058d-41e0-9e8c-07aa02137ac7">
      <Terms xmlns="http://schemas.microsoft.com/office/infopath/2007/PartnerControls"/>
    </lcf76f155ced4ddcb4097134ff3c332f>
    <TaxCatchAll xmlns="bb1a0efa-68eb-4d3c-9f14-64916dcf43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DCE3BD197654A8535AE6FAA30DF6F" ma:contentTypeVersion="14" ma:contentTypeDescription="Create a new document." ma:contentTypeScope="" ma:versionID="2a2d4cdeb8452b44a7853c4e3f30a44b">
  <xsd:schema xmlns:xsd="http://www.w3.org/2001/XMLSchema" xmlns:xs="http://www.w3.org/2001/XMLSchema" xmlns:p="http://schemas.microsoft.com/office/2006/metadata/properties" xmlns:ns2="cd162f4c-058d-41e0-9e8c-07aa02137ac7" xmlns:ns3="bb1a0efa-68eb-4d3c-9f14-64916dcf43a2" targetNamespace="http://schemas.microsoft.com/office/2006/metadata/properties" ma:root="true" ma:fieldsID="1c587e2d87fb702ecc59ebc0e84aa5b6" ns2:_="" ns3:_="">
    <xsd:import namespace="cd162f4c-058d-41e0-9e8c-07aa02137ac7"/>
    <xsd:import namespace="bb1a0efa-68eb-4d3c-9f14-64916dcf43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62f4c-058d-41e0-9e8c-07aa02137a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fc12923-6efe-44d1-aa88-1b4819d21e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1a0efa-68eb-4d3c-9f14-64916dcf43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35a0d84-df2b-4845-a1c6-bd6b4517e874}" ma:internalName="TaxCatchAll" ma:showField="CatchAllData" ma:web="bb1a0efa-68eb-4d3c-9f14-64916dcf43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4A7D10-0B8D-4226-AABE-28A11C219373}">
  <ds:schemaRefs>
    <ds:schemaRef ds:uri="http://purl.org/dc/terms/"/>
    <ds:schemaRef ds:uri="http://schemas.microsoft.com/office/2006/documentManagement/types"/>
    <ds:schemaRef ds:uri="http://www.w3.org/XML/1998/namespace"/>
    <ds:schemaRef ds:uri="bb1a0efa-68eb-4d3c-9f14-64916dcf43a2"/>
    <ds:schemaRef ds:uri="http://purl.org/dc/elements/1.1/"/>
    <ds:schemaRef ds:uri="http://purl.org/dc/dcmitype/"/>
    <ds:schemaRef ds:uri="http://schemas.openxmlformats.org/package/2006/metadata/core-properties"/>
    <ds:schemaRef ds:uri="cd162f4c-058d-41e0-9e8c-07aa02137ac7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B4DD3B-A027-47FA-BEE1-85EA5515F6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C71D80-2FEE-4C0E-A83B-4118BE5393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Manylion Gwariant y Prosiect </vt:lpstr>
      <vt:lpstr>Crynodeb</vt:lpstr>
    </vt:vector>
  </TitlesOfParts>
  <Manager/>
  <Company>CCC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time</dc:creator>
  <cp:keywords/>
  <dc:description/>
  <cp:lastModifiedBy>Bethan Phillips</cp:lastModifiedBy>
  <cp:revision/>
  <dcterms:created xsi:type="dcterms:W3CDTF">2011-08-16T13:20:50Z</dcterms:created>
  <dcterms:modified xsi:type="dcterms:W3CDTF">2022-07-06T14:38:28Z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0x010100F17DCE3BD197654A8535AE6FAA30DF6F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{be2db5ba-e009-4e43-8969-ac6b7043cb58}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R0000419654</vt:lpwstr>
  </property>
  <property fmtid="{D5CDD505-2E9C-101B-9397-08002B2CF9AE}" pid="10" name="RecordPoint_SubmissionCompleted">
    <vt:lpwstr>2018-01-31T21:12:08.5146660+00:00</vt:lpwstr>
  </property>
</Properties>
</file>