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80" yWindow="345" windowWidth="8970" windowHeight="7440" tabRatio="663" activeTab="0"/>
  </bookViews>
  <sheets>
    <sheet name="Balans" sheetId="1" r:id="rId1"/>
    <sheet name="Incwm gwirioneddol" sheetId="2" r:id="rId2"/>
    <sheet name="Gwariant gwirioneddol" sheetId="3" r:id="rId3"/>
    <sheet name="Rhestr wirio" sheetId="4" r:id="rId4"/>
    <sheet name="Other text to translate" sheetId="5" state="hidden" r:id="rId5"/>
  </sheets>
  <definedNames>
    <definedName name="_xlfn.SUMIFS" hidden="1">#NAME?</definedName>
    <definedName name="_xlnm.Print_Area" localSheetId="0">'Balans'!$A$1:$N$47</definedName>
    <definedName name="_xlnm.Print_Area" localSheetId="2">'Gwariant gwirioneddol'!$B$1:$N$96</definedName>
    <definedName name="_xlnm.Print_Area" localSheetId="1">'Incwm gwirioneddol'!$A$1:$N$84</definedName>
    <definedName name="_xlnm.Print_Area" localSheetId="3">'Rhestr wirio'!$A$1:$L$42</definedName>
  </definedNames>
  <calcPr fullCalcOnLoad="1"/>
</workbook>
</file>

<file path=xl/sharedStrings.xml><?xml version="1.0" encoding="utf-8"?>
<sst xmlns="http://schemas.openxmlformats.org/spreadsheetml/2006/main" count="283" uniqueCount="180">
  <si>
    <t>Please select</t>
  </si>
  <si>
    <t>Income</t>
  </si>
  <si>
    <t>Expenditure</t>
  </si>
  <si>
    <t>Balance</t>
  </si>
  <si>
    <t>Type of grant:</t>
  </si>
  <si>
    <t>About this grant</t>
  </si>
  <si>
    <t>Formulae column to hide</t>
  </si>
  <si>
    <t xml:space="preserve">               </t>
  </si>
  <si>
    <t>Yes</t>
  </si>
  <si>
    <t>No</t>
  </si>
  <si>
    <t>Grants are available between:</t>
  </si>
  <si>
    <t>Maximum percentage we can award:</t>
  </si>
  <si>
    <t>Maximum percentage we will pay for Project running costs:</t>
  </si>
  <si>
    <t>Your current percentage:</t>
  </si>
  <si>
    <t>Your current Capital total:</t>
  </si>
  <si>
    <t>Maximum percentage of Support in kind we will accept:</t>
  </si>
  <si>
    <t>Total Additional project expenditure (each of the above figures will be added automatically to the relevant totals above)</t>
  </si>
  <si>
    <t>Total Additional project income (each of the above figures will be added automatically to the relevant totals above)</t>
  </si>
  <si>
    <t>and a maximum of</t>
  </si>
  <si>
    <t>Is your grant request figure within the minimum and maximum amounts we can award?</t>
  </si>
  <si>
    <t>Does your budget balance (are income and expenditure equal)?</t>
  </si>
  <si>
    <t>If you're a revenue funded organisation (RFO), have you removed any costs that are paid for with your Arts Council of Wales revenue funding? [REMOVE FOR INDIVIDUALS]</t>
  </si>
  <si>
    <t>If you're a revenue funded organisation (RFO), have you removed any of your own funds that come from the Arts Council of Wales? [REMOVE FOR INDIVIDUALS]</t>
  </si>
  <si>
    <t>·</t>
  </si>
  <si>
    <t>"Budget balances","Budget doesn't balance"</t>
  </si>
  <si>
    <t>"Please see 'About this grant' at top of page"</t>
  </si>
  <si>
    <t>Translate this column</t>
  </si>
  <si>
    <t>"Within maximum percentage","Above maximum percentage"</t>
  </si>
  <si>
    <t>"Additional income heading not selected","All headings selected"</t>
  </si>
  <si>
    <t>"Additional expenditure heading not selected","All headings selected"</t>
  </si>
  <si>
    <t>"You need three quotations","No quotations needed"</t>
  </si>
  <si>
    <t>"Contingency is above 5%"</t>
  </si>
  <si>
    <t>"Within the limit" + "Within the limit","Above the limit"</t>
  </si>
  <si>
    <r>
      <t xml:space="preserve">Contingency </t>
    </r>
    <r>
      <rPr>
        <sz val="12"/>
        <color indexed="8"/>
        <rFont val="Calibri"/>
        <family val="2"/>
      </rPr>
      <t>(this should not be more than 5% of total eligible project cost)</t>
    </r>
  </si>
  <si>
    <t>Maximum amount we will pay for Capital equipment items:</t>
  </si>
  <si>
    <t>Type of grant completed:</t>
  </si>
  <si>
    <t>Is your grant awarded figure the same as your grant offer letter?</t>
  </si>
  <si>
    <t>Have you provided details of any income funds in the original application budget that was not received?</t>
  </si>
  <si>
    <t>DO NOT DELETE THESE TWO CELLS</t>
  </si>
  <si>
    <t>Sut i ddefnyddio'r templed hwn</t>
  </si>
  <si>
    <t>Arbedwch y templed i'ch cyfrifiadur:</t>
  </si>
  <si>
    <t>Nodiadau Cymorth Hanfodol - cliciwch yma</t>
  </si>
  <si>
    <t>Defnyddiwch y rhestr wirio i sicrhau eich bod wedi cwblhau popeth sydd angen.</t>
  </si>
  <si>
    <t>Os gwelwch unrhyw negeseuon coch, bydd rhaid i chi ail-edrych ar eich ffigyrau.</t>
  </si>
  <si>
    <t>Darllenwch y RHESTR WIRIO:</t>
  </si>
  <si>
    <r>
      <t>Cwblhewch y dudalen BALANS</t>
    </r>
    <r>
      <rPr>
        <b/>
        <sz val="12"/>
        <color indexed="8"/>
        <rFont val="Calibri"/>
        <family val="2"/>
      </rPr>
      <t>:</t>
    </r>
  </si>
  <si>
    <t>Os ydy popeth yn cydbwyso a does dim negeseuon coch:</t>
  </si>
  <si>
    <t>Teitl eich prosiect</t>
  </si>
  <si>
    <t>Bydd y blychau isod yn diweddaru'n awtomatig</t>
  </si>
  <si>
    <t>Cyfanswm incwm gwirioneddol:</t>
  </si>
  <si>
    <t>Cyfanswm gwariant gwirioneddol:</t>
  </si>
  <si>
    <r>
      <t>Lefel ariannu gwirioneddol</t>
    </r>
    <r>
      <rPr>
        <b/>
        <sz val="16"/>
        <color indexed="56"/>
        <rFont val="Calibri"/>
        <family val="2"/>
      </rPr>
      <t xml:space="preserve"> Cyngor Celfyddydau Cymru</t>
    </r>
    <r>
      <rPr>
        <b/>
        <sz val="16"/>
        <color indexed="56"/>
        <rFont val="Calibri"/>
        <family val="2"/>
      </rPr>
      <t>:</t>
    </r>
  </si>
  <si>
    <t>Teitl eich prosiect:</t>
  </si>
  <si>
    <t>Ymgeisydd:</t>
  </si>
  <si>
    <t>Balans</t>
  </si>
  <si>
    <t>Rhestr wirio</t>
  </si>
  <si>
    <t>Gwariant gwirioneddol</t>
  </si>
  <si>
    <t>Cliciwch y botymau isod i gwblhau'r adrannau incwm a gwariant gwirioneddol</t>
  </si>
  <si>
    <t>Cliciwch y botwm isod i sicrhau eich bod wedi cyflawni popeth sydd ei angen.</t>
  </si>
  <si>
    <t>Incwm gwirioneddol</t>
  </si>
  <si>
    <t>Dewiswch (sgroliwch i lawr)</t>
  </si>
  <si>
    <t>Grantiau Bychain i Sefydliadau</t>
  </si>
  <si>
    <t>Grantiau Bychain i Sefydliadau ar gyfer Hyfforddiant</t>
  </si>
  <si>
    <t>Grantiau Bychain i Sefydliadau ar gyfer Ymchwil a Datblygu</t>
  </si>
  <si>
    <t>Grantiau Bychain i Unigolion</t>
  </si>
  <si>
    <t>Grantiau Bychain i Unigolion ar gyfer Hyfforddiant</t>
  </si>
  <si>
    <t>Grantiau Bychain i Unigolion ar gyfer Ymchwil a Datblygu</t>
  </si>
  <si>
    <t>Grantiau Mawrion i Unigolion</t>
  </si>
  <si>
    <t>Grantiau Mawrion i Sefydliadau ar gyfer Hyfforddiant</t>
  </si>
  <si>
    <t>Grantiau Mawrion i Sefydliadau</t>
  </si>
  <si>
    <t>Llysgenhadon Cymru Greadigol (SEPARATE TEMPLATE)</t>
  </si>
  <si>
    <t xml:space="preserve">Dyfarniadau Mawr Cymru Greadigol </t>
  </si>
  <si>
    <t xml:space="preserve">Dyfarniadau Cymru Greadigol </t>
  </si>
  <si>
    <t>Sefydliadau Dylan Thomas 100</t>
  </si>
  <si>
    <t>Sefydliadau Cymru yng Nghaeredin</t>
  </si>
  <si>
    <t>Incwm gwirioneddol (os ydych angen mwy o le, defnyddiwch yr is-adran yn ogystal)</t>
  </si>
  <si>
    <t>Gwariant gwirioneddol (os ydych angen mwy o le, defnyddiwch yr is-adran yn ogystal)</t>
  </si>
  <si>
    <t>Llenwch y dudalen hon gyda manylion eich gwariant gwirioneddol</t>
  </si>
  <si>
    <t>Eich arian eich hun</t>
  </si>
  <si>
    <t>Incwm gwirioneddol a enillwyd</t>
  </si>
  <si>
    <t>Cyfanswm Incwm gwirioneddol</t>
  </si>
  <si>
    <t>Teitl Incwm gwirioneddol</t>
  </si>
  <si>
    <t>Dewiswch</t>
  </si>
  <si>
    <t>Arian gwirioneddol gan Awdurdodau Lleol</t>
  </si>
  <si>
    <t>Arian gwirioneddol cyhoeddus arall</t>
  </si>
  <si>
    <t xml:space="preserve">Cefnogaeth mewn da gwirioneddol </t>
  </si>
  <si>
    <t>Incwm gwirioneddol arall</t>
  </si>
  <si>
    <t>Gwnaed</t>
  </si>
  <si>
    <t>Cost llawn</t>
  </si>
  <si>
    <t>Ein cyfraniad</t>
  </si>
  <si>
    <t>Teitl Gwariant gwirioneddol</t>
  </si>
  <si>
    <t>Is-adran: Gwariant gwirioneddol Ychwanegol neu Arall y prosiect - rhowch fanylion</t>
  </si>
  <si>
    <t>Prynu offer gwirioneddol</t>
  </si>
  <si>
    <t>y dudalen BALANS</t>
  </si>
  <si>
    <t>A yw math a swm y grant yr un peth ag y sydd yn eich Llythyr Cynnig Grant?</t>
  </si>
  <si>
    <t>A roesoch eich eitemau o wir incwm dan yr un penawdau ag yr oeddynt yng nghyllideb wreiddiol eich cais?</t>
  </si>
  <si>
    <t xml:space="preserve">A gynwysasoch fanylion am yr Incwm a enillir a gawsoch? </t>
  </si>
  <si>
    <t>A roesoch fanylion o eitemau o wir incwm newydd nad oeddynt yn eich cais?</t>
  </si>
  <si>
    <t>A roesoch eich eitemau o wir wariant dan yr un penawdau ag yr oeddynt yn eich cais?</t>
  </si>
  <si>
    <t>A roesoch fanylion o eitemau o wir wariant newydd nad oeddynt yn eich cais?</t>
  </si>
  <si>
    <t>A gynwysasoch fanylion o'r holl wir arian Awdurdod Lleol neu Arian cyhoeddus arall a gawsoch?</t>
  </si>
  <si>
    <t>Y dudalen Incwm gwirioneddol</t>
  </si>
  <si>
    <t>Y dudalen Gwariant gwirioneddol</t>
  </si>
  <si>
    <t>Darllenwch ein NODIADAU CYMORTH GYLLIDEB am y math o gais y gwnaethoch:</t>
  </si>
  <si>
    <r>
      <t xml:space="preserve">Am wybodaeth fanwl ar sut i gwblhau'r templed hwn, gwasgwch y botwm las ar ben y tudalen (neu gallwch lawrlwytho'r Nodiadau Cymorth Diweddu drwy ddilyn un o'r </t>
    </r>
    <r>
      <rPr>
        <b/>
        <sz val="12"/>
        <rFont val="Calibri"/>
        <family val="2"/>
      </rPr>
      <t>dolenni oren ar waelod y dudalen).</t>
    </r>
  </si>
  <si>
    <t>Mewnbynnwch enw'ch sefydliad, teitl eich prosiect, math o grant (i'r £ llawn agosaf) a dderbyniwyd (fel y nodwyd yn eich Llythyr Cynnig Grant).  Gallwch ysgrifennu yn y celloedd llwyd, ond nid y celloedd gwyn.</t>
  </si>
  <si>
    <r>
      <t>Cwblhewch y dudalen</t>
    </r>
    <r>
      <rPr>
        <b/>
        <sz val="12"/>
        <rFont val="Calibri"/>
        <family val="2"/>
      </rPr>
      <t xml:space="preserve"> INCWM GWIRIONEDDOL (i'r £ llawn agosaf):</t>
    </r>
  </si>
  <si>
    <r>
      <t xml:space="preserve">Cwblhewch y dudalen </t>
    </r>
    <r>
      <rPr>
        <b/>
        <sz val="12"/>
        <rFont val="Calibri"/>
        <family val="2"/>
      </rPr>
      <t>GWARIANT GWIRIONEDDOL (i'r £ llawn agosaf):</t>
    </r>
  </si>
  <si>
    <r>
      <t xml:space="preserve">Nodwch yr incwm a dderbyniwyd a gyfer y prosiect </t>
    </r>
    <r>
      <rPr>
        <b/>
        <sz val="12"/>
        <rFont val="Calibri"/>
        <family val="2"/>
      </rPr>
      <t>(i'r £ llawn agosaf), o dan y penawdau a roddir.  Os ydych angen mwy o le, defnyddiwch yr is-adran.  Gallwch ysgrifennu yn y celloedd llwyd, ond nid y celloedd gwyn.</t>
    </r>
  </si>
  <si>
    <r>
      <t xml:space="preserve">Nodwch y gwariant a ddefnyddiwyd yn ystod y prosiect  </t>
    </r>
    <r>
      <rPr>
        <b/>
        <sz val="12"/>
        <rFont val="Calibri"/>
        <family val="2"/>
      </rPr>
      <t>(i'r £ llawn agosaf), o dan y penawdau a roddir.  Os ydych angen mwy o le, defnyddiwch yr is-adran.  Gallwch ysgrifennu yn y celloedd llwyd, ond nid y celloedd gwyn.</t>
    </r>
  </si>
  <si>
    <t>Gwnewch yn siwr bod pob un o'ch dogfennau ategol wedi'u storio'n ddiogel rhag ofn y bydd eu hangen yn hwyrach:</t>
  </si>
  <si>
    <r>
      <t xml:space="preserve">Gallwch nawr </t>
    </r>
    <r>
      <rPr>
        <b/>
        <sz val="12"/>
        <rFont val="Calibri"/>
        <family val="2"/>
      </rPr>
      <t>ARBED eic</t>
    </r>
    <r>
      <rPr>
        <b/>
        <sz val="12"/>
        <color indexed="8"/>
        <rFont val="Calibri"/>
        <family val="2"/>
      </rPr>
      <t>h fersiwn terfynol a'i lanlwytho i'ch ffurflen gais.</t>
    </r>
  </si>
  <si>
    <r>
      <rPr>
        <b/>
        <sz val="16"/>
        <rFont val="Calibri"/>
        <family val="2"/>
      </rPr>
      <t>Enw'r ymgeisydd</t>
    </r>
  </si>
  <si>
    <r>
      <rPr>
        <b/>
        <sz val="16"/>
        <rFont val="Calibri"/>
        <family val="2"/>
      </rPr>
      <t>Math o grant a rhoddir</t>
    </r>
  </si>
  <si>
    <t>Grant a rhoddir (o'ch Llythyr Cynnig Grant)</t>
  </si>
  <si>
    <r>
      <t xml:space="preserve">Math o grant </t>
    </r>
    <r>
      <rPr>
        <sz val="12"/>
        <rFont val="Calibri"/>
        <family val="2"/>
      </rPr>
      <t>a rhoddir:</t>
    </r>
  </si>
  <si>
    <t>Grant a rhoddir (o'ch Llythyr Cynnig Grant):</t>
  </si>
  <si>
    <r>
      <rPr>
        <b/>
        <sz val="12"/>
        <rFont val="Calibri"/>
        <family val="2"/>
      </rPr>
      <t xml:space="preserve">Os oes ffigyrau yn yr is-adran, ydi bob teitl cyfatebol o fewn yr </t>
    </r>
    <r>
      <rPr>
        <b/>
        <sz val="12"/>
        <rFont val="Calibri"/>
        <family val="2"/>
      </rPr>
      <t>incwm gwirioneddol perthnasol we</t>
    </r>
    <r>
      <rPr>
        <b/>
        <sz val="12"/>
        <color indexed="8"/>
        <rFont val="Calibri"/>
        <family val="2"/>
      </rPr>
      <t>di ei ddewis?</t>
    </r>
  </si>
  <si>
    <r>
      <rPr>
        <b/>
        <sz val="12"/>
        <rFont val="Calibri"/>
        <family val="2"/>
      </rPr>
      <t>Grant a rhoddir gan Gyngor Celfyddydau Cymru</t>
    </r>
    <r>
      <rPr>
        <sz val="12"/>
        <rFont val="Calibri"/>
        <family val="2"/>
      </rPr>
      <t xml:space="preserve"> (mae hwn yn cael ei lenwi'n awtomatig o'r dudalen Balans)</t>
    </r>
  </si>
  <si>
    <t xml:space="preserve">Arian gwirioneddol gan Awdurdodau Lleol </t>
  </si>
  <si>
    <t xml:space="preserve">Arian gwirioneddol cyhoeddus arall </t>
  </si>
  <si>
    <t>Cefnogaeth mewn da gwirioneddol (yr uchafswm ar gyfer Sefydliadau yw 10%, ond nid oes uchafswm ar gyfer Unigolion)</t>
  </si>
  <si>
    <r>
      <t xml:space="preserve">Cyfanswm Incwm </t>
    </r>
    <r>
      <rPr>
        <b/>
        <sz val="12"/>
        <rFont val="Calibri"/>
        <family val="2"/>
      </rPr>
      <t>gwirioneddol arall (llenwir hwn yn awtomatig o'r ffigyrau 'Arall' nodir yn yr is-adran)</t>
    </r>
  </si>
  <si>
    <r>
      <t xml:space="preserve">Is-adran: Incwm </t>
    </r>
    <r>
      <rPr>
        <b/>
        <sz val="14"/>
        <color indexed="9"/>
        <rFont val="Calibri"/>
        <family val="2"/>
      </rPr>
      <t>gwirioneddol Ychwanegol neu Arall y prosiect - rhowch fanylion</t>
    </r>
  </si>
  <si>
    <r>
      <t xml:space="preserve">Os oes ffigyrau yn yr is-adran, ydi bob teitl cyfatebol  o fewn y </t>
    </r>
    <r>
      <rPr>
        <b/>
        <sz val="12"/>
        <rFont val="Calibri"/>
        <family val="2"/>
      </rPr>
      <t>gwariant gwirioneddol perthnasol wedi ei ddewis?</t>
    </r>
  </si>
  <si>
    <t xml:space="preserve">Costau gwirioneddol artistig </t>
  </si>
  <si>
    <t>Costau gwirioneddol marchnata a datblygu cynulleidfa</t>
  </si>
  <si>
    <t>Gwnewch yn siwr eich bod yn cadw cofnodion llawn o'r incwm a gwariant, yr holl ddogfennau ategol megis anfonebau neu dderbynebau, gan y gallwn ofyn am wybodaeth bellach.</t>
  </si>
  <si>
    <t>Rhestrwch bob eitem, ei gost llawn a'r swm gyfrannwyd o'n grant (y cyfanswm a dderbynnwn yw £2,000)</t>
  </si>
  <si>
    <t>Costau gwirioneddol gwneud eich gweithgaredd yn fwy hygyrch</t>
  </si>
  <si>
    <t>Costau gwirioneddol rhedeg y prosiect (ni ddylid gweinyddu a gorbenion cyfateb i fwy na 20% o gyfanswm cost cymwys y prosiect)</t>
  </si>
  <si>
    <r>
      <t xml:space="preserve">Cyfanswm gwerth y gefnogaeth mewn da </t>
    </r>
    <r>
      <rPr>
        <b/>
        <sz val="12"/>
        <rFont val="Calibri"/>
        <family val="2"/>
      </rPr>
      <t>gwirioneddol (mae hwn yn cael ei lenwi'n awtomatig o'r dudalen Incwm, ac ni ddylid fod mwy na 10% o gyfanswm cost cymwys y prosiect)</t>
    </r>
  </si>
  <si>
    <r>
      <t xml:space="preserve">Cyfanswm Gwariant </t>
    </r>
    <r>
      <rPr>
        <b/>
        <sz val="12"/>
        <rFont val="Calibri"/>
        <family val="2"/>
      </rPr>
      <t>gwirioneddol arall (llenwir hwn yn awtomatig o'r ffigyrau 'Arall' nodir yn yr is-adran)</t>
    </r>
  </si>
  <si>
    <r>
      <t xml:space="preserve">Cyfanswm gwariant gwirioneddol Cynhyrchu o fewn </t>
    </r>
    <r>
      <rPr>
        <b/>
        <i/>
        <sz val="12"/>
        <rFont val="Calibri"/>
        <family val="2"/>
      </rPr>
      <t>Dyfarniadau Mawr Cymru Greadigol neu</t>
    </r>
    <r>
      <rPr>
        <b/>
        <sz val="12"/>
        <rFont val="Calibri"/>
        <family val="2"/>
      </rPr>
      <t xml:space="preserve"> Costau Cynhyrchu Rhyngwladol o fewn </t>
    </r>
    <r>
      <rPr>
        <b/>
        <i/>
        <sz val="12"/>
        <rFont val="Calibri"/>
        <family val="2"/>
      </rPr>
      <t xml:space="preserve">Grantiau Mawrion i Unigolion 
</t>
    </r>
    <r>
      <rPr>
        <b/>
        <sz val="12"/>
        <rFont val="Calibri"/>
        <family val="2"/>
      </rPr>
      <t>os cymeradwyir hwy (llenwir hwn yn awtomatig o'r ffigyrau perthnasol nodir yn yr is-adran)</t>
    </r>
  </si>
  <si>
    <t>Cyfanswm gwariant/costau gwirioneddol</t>
  </si>
  <si>
    <t>Costau gwirioneddol Cynhyrchu o fewn Dyfarniadau Mawr Cymru Greadigol</t>
  </si>
  <si>
    <t>Costau gwirioneddol Cynhyrchu Rhyngwladol o fewn Grantiau Mawrion i Unigolion</t>
  </si>
  <si>
    <t>Costau gwirioneddol artistig</t>
  </si>
  <si>
    <t>Costau gwirioneddol gwneud eich gweithgaredd yn hygyrch</t>
  </si>
  <si>
    <t>Costau gwirioneddol rhedeg y prosiect</t>
  </si>
  <si>
    <r>
      <t xml:space="preserve">Costau gwirioneddol </t>
    </r>
    <r>
      <rPr>
        <sz val="10"/>
        <rFont val="Calibri"/>
        <family val="2"/>
      </rPr>
      <t>arall</t>
    </r>
  </si>
  <si>
    <r>
      <t xml:space="preserve">A sicrhasoch na ddaeth eich </t>
    </r>
    <r>
      <rPr>
        <i/>
        <sz val="12"/>
        <rFont val="FuturaWelsh"/>
        <family val="2"/>
      </rPr>
      <t>Cefnogaeth mewn da</t>
    </r>
    <r>
      <rPr>
        <sz val="12"/>
        <rFont val="FuturaWelsh"/>
        <family val="2"/>
      </rPr>
      <t xml:space="preserve"> o'ch adnoddau eich hun? </t>
    </r>
  </si>
  <si>
    <r>
      <t xml:space="preserve">A sicrhasoch na ddaeth eich </t>
    </r>
    <r>
      <rPr>
        <i/>
        <sz val="12"/>
        <rFont val="FuturaWelsh"/>
        <family val="2"/>
      </rPr>
      <t xml:space="preserve">Cefnogaeth mewn da </t>
    </r>
    <r>
      <rPr>
        <sz val="12"/>
        <rFont val="FuturaWelsh"/>
        <family val="2"/>
      </rPr>
      <t xml:space="preserve">o'ch adnoddau eich hun? </t>
    </r>
  </si>
  <si>
    <r>
      <t xml:space="preserve">Do you have written confirmation from each source of </t>
    </r>
    <r>
      <rPr>
        <i/>
        <sz val="12"/>
        <rFont val="FuturaWelsh"/>
        <family val="2"/>
      </rPr>
      <t>Support in kind</t>
    </r>
    <r>
      <rPr>
        <sz val="12"/>
        <rFont val="FuturaWelsh"/>
        <family val="2"/>
      </rPr>
      <t xml:space="preserve"> (including the £ value of their support) ready to attach to your grant application form?  </t>
    </r>
  </si>
  <si>
    <r>
      <t xml:space="preserve">Is the total </t>
    </r>
    <r>
      <rPr>
        <i/>
        <sz val="12"/>
        <rFont val="FuturaWelsh"/>
        <family val="2"/>
      </rPr>
      <t>Support in kind</t>
    </r>
    <r>
      <rPr>
        <sz val="12"/>
        <rFont val="FuturaWelsh"/>
        <family val="2"/>
      </rPr>
      <t xml:space="preserve"> less than 10% of your total eligible project cost?</t>
    </r>
  </si>
  <si>
    <r>
      <t xml:space="preserve">A sicrhasoch y dewisasoch y pennawd </t>
    </r>
    <r>
      <rPr>
        <i/>
        <sz val="12"/>
        <rFont val="FuturaWelsh"/>
        <family val="2"/>
      </rPr>
      <t>Gwir incwm</t>
    </r>
    <r>
      <rPr>
        <sz val="12"/>
        <rFont val="FuturaWelsh"/>
        <family val="2"/>
      </rPr>
      <t xml:space="preserve"> perthnasol i ffigyrau a roesoch yn yr adran is?</t>
    </r>
  </si>
  <si>
    <r>
      <t xml:space="preserve">Is our contribution to your </t>
    </r>
    <r>
      <rPr>
        <i/>
        <sz val="12"/>
        <rFont val="FuturaWelsh"/>
        <family val="2"/>
      </rPr>
      <t>Capital equipment</t>
    </r>
    <r>
      <rPr>
        <sz val="12"/>
        <rFont val="FuturaWelsh"/>
        <family val="2"/>
      </rPr>
      <t xml:space="preserve"> purchases within the £2,000 limit?  Have you got three quotations ready to attach to your grant application form for any single item costing more than £500?</t>
    </r>
  </si>
  <si>
    <r>
      <t xml:space="preserve">Are your </t>
    </r>
    <r>
      <rPr>
        <i/>
        <sz val="12"/>
        <rFont val="FuturaWelsh"/>
        <family val="2"/>
      </rPr>
      <t xml:space="preserve">Project running costs (administration and overheads) </t>
    </r>
    <r>
      <rPr>
        <sz val="12"/>
        <rFont val="FuturaWelsh"/>
        <family val="2"/>
      </rPr>
      <t>within the 20% limit?</t>
    </r>
  </si>
  <si>
    <r>
      <t xml:space="preserve">Is your </t>
    </r>
    <r>
      <rPr>
        <i/>
        <sz val="12"/>
        <rFont val="FuturaWelsh"/>
        <family val="2"/>
      </rPr>
      <t>Contingency</t>
    </r>
    <r>
      <rPr>
        <sz val="12"/>
        <rFont val="FuturaWelsh"/>
        <family val="2"/>
      </rPr>
      <t xml:space="preserve"> figure no more than 5% of your total eligible project cost?</t>
    </r>
  </si>
  <si>
    <r>
      <t xml:space="preserve">A ddewisasoch y pennawd </t>
    </r>
    <r>
      <rPr>
        <i/>
        <sz val="12"/>
        <rFont val="FuturaWelsh"/>
        <family val="2"/>
      </rPr>
      <t>Gwir wariant</t>
    </r>
    <r>
      <rPr>
        <sz val="12"/>
        <rFont val="FuturaWelsh"/>
        <family val="2"/>
      </rPr>
      <t xml:space="preserve"> perthnasol i ffigyrau a roesoch yn yr adran is?</t>
    </r>
  </si>
  <si>
    <t>Llenwch y dudalen yma gyda'ch gwybodaeth incwm gwirioneddol</t>
  </si>
  <si>
    <r>
      <t xml:space="preserve">Os cawsoch Ddyfarniad Mawr Cymru Greadigol gyda chostau </t>
    </r>
    <r>
      <rPr>
        <i/>
        <sz val="12"/>
        <rFont val="FuturaWelsh"/>
        <family val="2"/>
      </rPr>
      <t xml:space="preserve">Cynhyrchu </t>
    </r>
    <r>
      <rPr>
        <sz val="12"/>
        <rFont val="FuturaWelsh"/>
        <family val="2"/>
      </rPr>
      <t xml:space="preserve">ychwanegol wedi'u cymeradwyo, a restrasoch y ffigyrau yn yr adran is gan ddewis y pennawd perthnasol? (Dangosir eich cyfanswm costau </t>
    </r>
    <r>
      <rPr>
        <i/>
        <sz val="12"/>
        <rFont val="FuturaWelsh"/>
        <family val="2"/>
      </rPr>
      <t>Cynhyrchu</t>
    </r>
    <r>
      <rPr>
        <sz val="12"/>
        <rFont val="FuturaWelsh"/>
        <family val="2"/>
      </rPr>
      <t xml:space="preserve"> uwchben ffigwr </t>
    </r>
    <r>
      <rPr>
        <i/>
        <sz val="12"/>
        <rFont val="FuturaWelsh"/>
        <family val="2"/>
      </rPr>
      <t>Cyfanswm y Gwir wariant</t>
    </r>
    <r>
      <rPr>
        <sz val="12"/>
        <rFont val="FuturaWelsh"/>
        <family val="2"/>
      </rPr>
      <t xml:space="preserve">.) </t>
    </r>
  </si>
  <si>
    <r>
      <t xml:space="preserve">Os cawsoch Grant Mawrion i Unigolion gyda chostau </t>
    </r>
    <r>
      <rPr>
        <i/>
        <sz val="12"/>
        <rFont val="FuturaWelsh"/>
        <family val="2"/>
      </rPr>
      <t xml:space="preserve">Cynhyrchu Rhyngwladol </t>
    </r>
    <r>
      <rPr>
        <sz val="12"/>
        <rFont val="FuturaWelsh"/>
        <family val="2"/>
      </rPr>
      <t xml:space="preserve">ychwanegol wedi'u cymeradwyo, a restrasoch y ffigyrau yn yr adran is gan ddewis y pennawd perthnasol? (Dangosir eich cyfanswm costau </t>
    </r>
    <r>
      <rPr>
        <i/>
        <sz val="12"/>
        <rFont val="FuturaWelsh"/>
        <family val="2"/>
      </rPr>
      <t xml:space="preserve">Cynhyrchu Rhyngwladol </t>
    </r>
    <r>
      <rPr>
        <sz val="12"/>
        <rFont val="FuturaWelsh"/>
        <family val="2"/>
      </rPr>
      <t xml:space="preserve">uwchben ffigwr </t>
    </r>
    <r>
      <rPr>
        <i/>
        <sz val="12"/>
        <rFont val="FuturaWelsh"/>
        <family val="2"/>
      </rPr>
      <t>Cyfanswm y Gwir wariant</t>
    </r>
    <r>
      <rPr>
        <sz val="12"/>
        <rFont val="FuturaWelsh"/>
        <family val="2"/>
      </rPr>
      <t xml:space="preserve">.) </t>
    </r>
  </si>
  <si>
    <r>
      <t xml:space="preserve">Os gwariasoch </t>
    </r>
    <r>
      <rPr>
        <i/>
        <sz val="12"/>
        <rFont val="FuturaWelsh"/>
        <family val="2"/>
      </rPr>
      <t>Arian wrth gefn</t>
    </r>
    <r>
      <rPr>
        <sz val="12"/>
        <rFont val="FuturaWelsh"/>
        <family val="2"/>
      </rPr>
      <t xml:space="preserve"> yn eich cyllideb wreiddiol, a gynwysasoch y gwariant hwnnw dan y pennawd cywir?</t>
    </r>
  </si>
  <si>
    <r>
      <t xml:space="preserve">Os arhosodd yr Arian wrth gefn heb ei wario, a gynwysasoch ef yn y gwir wariant? (Nid oes pennawd </t>
    </r>
    <r>
      <rPr>
        <i/>
        <sz val="12"/>
        <rFont val="FuturaWelsh"/>
        <family val="2"/>
      </rPr>
      <t>Arian wrth gefn</t>
    </r>
    <r>
      <rPr>
        <sz val="12"/>
        <rFont val="FuturaWelsh"/>
        <family val="2"/>
      </rPr>
      <t xml:space="preserve"> yn y templed hwn.)</t>
    </r>
  </si>
  <si>
    <t>Cwblhewch y wybodaeth bwysig yma</t>
  </si>
  <si>
    <r>
      <t>Gwriwch y tudalennau BALANS, INCWM GWIRIONEDDOL a 
GWARIANT GWIRIONEDDOL</t>
    </r>
    <r>
      <rPr>
        <b/>
        <sz val="12"/>
        <color indexed="8"/>
        <rFont val="Calibri"/>
        <family val="2"/>
      </rPr>
      <t>:</t>
    </r>
  </si>
  <si>
    <t>Datganiad Ariannol Cwblhau - Gwir Ffigyrau</t>
  </si>
  <si>
    <t xml:space="preserve"> Nodiadau Cymorth Cwblhau cyflawn ar gyfer Sefydliadau</t>
  </si>
  <si>
    <t xml:space="preserve"> Nodiadau Cymorth Cwblhau cyflawn ar gyfer Unigolion</t>
  </si>
  <si>
    <r>
      <t xml:space="preserve">Cyfanswm </t>
    </r>
    <r>
      <rPr>
        <b/>
        <sz val="12"/>
        <rFont val="Calibri"/>
        <family val="2"/>
      </rPr>
      <t>Incwm gwirioneddol a enillwyd (gan gynnwys unrhyw ffigyrau perthnasol sydd yn yr is-adran)</t>
    </r>
  </si>
  <si>
    <r>
      <t xml:space="preserve">Cyfanswm </t>
    </r>
    <r>
      <rPr>
        <b/>
        <sz val="12"/>
        <rFont val="Calibri"/>
        <family val="2"/>
      </rPr>
      <t>Arian gwirioneddol gan Awdurdodau Lleol (gan gynnwys unrhyw ffigyrau perthnasol sydd yn yr is-adran)</t>
    </r>
  </si>
  <si>
    <t>Cyfanswm Arian gwirioneddol cyhoeddus arall (gan gynnwys unrhyw ffigyrau perthnasol sydd yn yr is-adran)</t>
  </si>
  <si>
    <r>
      <t>Cyfanswm gwerth y gefnogaeth mewn da</t>
    </r>
    <r>
      <rPr>
        <b/>
        <sz val="12"/>
        <rFont val="Calibri"/>
        <family val="2"/>
      </rPr>
      <t xml:space="preserve"> gwirioneddol (gan gynnwys unrhyw ffigyrau perthnasol sydd yn yr is-adran)</t>
    </r>
  </si>
  <si>
    <t>Cyfanswm Costau gwirioneddol artistig (gan gynnwys unrhyw ffigyrau perthnasol sydd yn yr is-adran)</t>
  </si>
  <si>
    <r>
      <t xml:space="preserve">Cyfanswm Costau </t>
    </r>
    <r>
      <rPr>
        <b/>
        <sz val="12"/>
        <rFont val="Calibri"/>
        <family val="2"/>
      </rPr>
      <t>gwirioneddol marchnata a datblygu cynulleidfa (gan gynnwys unrhyw ffigyrau perthnasol sydd yn yr is-adran)</t>
    </r>
  </si>
  <si>
    <r>
      <t>Cyfanswm Prynu Offer c</t>
    </r>
    <r>
      <rPr>
        <b/>
        <sz val="12"/>
        <rFont val="Calibri"/>
        <family val="2"/>
      </rPr>
      <t xml:space="preserve">yfalaf gwirioneddol (gan gynnwys unrhyw ffigyrau perthnasol sydd yn yr is-adran) ni ddylai fod yn hwy na £2,000 </t>
    </r>
  </si>
  <si>
    <r>
      <t xml:space="preserve">Cyfanswm Costau </t>
    </r>
    <r>
      <rPr>
        <b/>
        <sz val="12"/>
        <rFont val="Calibri"/>
        <family val="2"/>
      </rPr>
      <t>gwirioneddol gwneud eich gweithgaredd yn fwy hygyrch (gan gynnwys unrhyw ffigyrau perthnasol sydd yn yr is-adran)</t>
    </r>
  </si>
  <si>
    <r>
      <t xml:space="preserve">Cyfanswm Costau </t>
    </r>
    <r>
      <rPr>
        <b/>
        <sz val="12"/>
        <rFont val="Calibri"/>
        <family val="2"/>
      </rPr>
      <t>gwirioneddol rhedeg y prosiect (gan gynnwys unrhyw ffigyrau perthnasol sydd yn yr is-adran)</t>
    </r>
  </si>
  <si>
    <t>Defnyddiwch y rhestr wirio yma cyn atodi'ch Adroddiad Cwblhau</t>
  </si>
  <si>
    <t>A gadwasoch dempled y Datganiad Ariannol Diweddu i'ch cyfrifiadur yn barod i'w atodi i'ch ffurflen Adroddiad Cwblhau?</t>
  </si>
  <si>
    <t>A yw cyfanswm y grant a'r incwm yn y templed yr un peth a'r hyn a roesoch yn yr Adroddiad Cwblhau?</t>
  </si>
  <si>
    <r>
      <t xml:space="preserve">A restrasoch bob eitem o offer cyfalaf a brynasoch yn adran </t>
    </r>
    <r>
      <rPr>
        <i/>
        <sz val="12"/>
        <rFont val="FuturaWelsh"/>
        <family val="2"/>
      </rPr>
      <t>Reoli</t>
    </r>
    <r>
      <rPr>
        <sz val="12"/>
        <rFont val="FuturaWelsh"/>
        <family val="2"/>
      </rPr>
      <t xml:space="preserve"> eich Adroddiad Cwblhau?
A gynwysasoch dderbynebau neu anfonebau am bob un eitem o offer cyfalaf a gostiodd fwy na £500?</t>
    </r>
  </si>
  <si>
    <r>
      <t xml:space="preserve">A roesoch ddadansoddiad o wir gostau sy'n fwy na 5% o gyfanswm costau cymwys eich prosiect? (Gellwch atodi eich dogfennaeth eich hun i'r Adroddiad Cwblhau fel Dogfennau ategol </t>
    </r>
    <r>
      <rPr>
        <b/>
        <sz val="12"/>
        <rFont val="FuturaWelsh"/>
        <family val="2"/>
      </rPr>
      <t>Arall</t>
    </r>
    <r>
      <rPr>
        <sz val="12"/>
        <rFont val="FuturaWelsh"/>
        <family val="2"/>
      </rPr>
      <t>.)</t>
    </r>
  </si>
  <si>
    <t>Defnyddiwch y gorchymyn 'SAVE AS/CADW DAN YR ENW' a chynhwyswch eich enw yn enw'r ffeil.</t>
  </si>
  <si>
    <r>
      <t xml:space="preserve">Prynu offer cyfalaf gwirioneddol (darparwch dderbyneb neu brawf y prynwyd pob eitem unigol sy'n costio mwy na £500) - uchafswm £2,000
NID yw hwn yn addas ar gyfer ceisiadau </t>
    </r>
    <r>
      <rPr>
        <b/>
        <i/>
        <sz val="12"/>
        <rFont val="Calibri"/>
        <family val="2"/>
      </rPr>
      <t>Hyfforddiant</t>
    </r>
    <r>
      <rPr>
        <b/>
        <sz val="12"/>
        <rFont val="Calibri"/>
        <family val="2"/>
      </rPr>
      <t xml:space="preserve"> nac </t>
    </r>
    <r>
      <rPr>
        <b/>
        <i/>
        <sz val="12"/>
        <rFont val="Calibri"/>
        <family val="2"/>
      </rPr>
      <t>Ymchwil a datblygu</t>
    </r>
    <r>
      <rPr>
        <b/>
        <sz val="12"/>
        <rFont val="Calibri"/>
        <family val="2"/>
      </rPr>
      <t>)</t>
    </r>
  </si>
  <si>
    <t>Balans:</t>
  </si>
  <si>
    <t>Rhif grant (o'ch Llythyr Cynnig Grant)</t>
  </si>
  <si>
    <t>Cyngor Celfyddydau Cymru: Tachwedd 2013 (f1.2)</t>
  </si>
  <si>
    <t>Rhif grant (o'ch Llythyr Cynnig Grant):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</si>
</sst>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56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sz val="12"/>
      <name val="FuturaWelsh"/>
      <family val="2"/>
    </font>
    <font>
      <i/>
      <sz val="12"/>
      <name val="FuturaWelsh"/>
      <family val="2"/>
    </font>
    <font>
      <b/>
      <sz val="12"/>
      <name val="FuturaWelsh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Calibri"/>
      <family val="2"/>
    </font>
    <font>
      <sz val="18"/>
      <color indexed="8"/>
      <name val="Calibri"/>
      <family val="2"/>
    </font>
    <font>
      <sz val="12"/>
      <color indexed="3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22"/>
      <name val="Calibri"/>
      <family val="2"/>
    </font>
    <font>
      <sz val="12"/>
      <color indexed="8"/>
      <name val="Symbol"/>
      <family val="1"/>
    </font>
    <font>
      <b/>
      <i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24"/>
      <name val="Calibri"/>
      <family val="2"/>
    </font>
    <font>
      <b/>
      <sz val="12"/>
      <color indexed="62"/>
      <name val="Calibri"/>
      <family val="2"/>
    </font>
    <font>
      <sz val="16"/>
      <color indexed="56"/>
      <name val="Calibri"/>
      <family val="2"/>
    </font>
    <font>
      <b/>
      <sz val="20"/>
      <color indexed="8"/>
      <name val="Calibri"/>
      <family val="2"/>
    </font>
    <font>
      <sz val="12"/>
      <color indexed="62"/>
      <name val="Calibri"/>
      <family val="2"/>
    </font>
    <font>
      <b/>
      <u val="single"/>
      <sz val="20"/>
      <color indexed="56"/>
      <name val="Calibri"/>
      <family val="2"/>
    </font>
    <font>
      <b/>
      <sz val="24"/>
      <color indexed="56"/>
      <name val="Calibri"/>
      <family val="2"/>
    </font>
    <font>
      <b/>
      <sz val="20"/>
      <color indexed="9"/>
      <name val="Calibri"/>
      <family val="2"/>
    </font>
    <font>
      <b/>
      <sz val="16"/>
      <color indexed="9"/>
      <name val="Calibri"/>
      <family val="2"/>
    </font>
    <font>
      <b/>
      <sz val="20"/>
      <name val="Calibri"/>
      <family val="2"/>
    </font>
    <font>
      <b/>
      <sz val="20"/>
      <color indexed="10"/>
      <name val="Calibri"/>
      <family val="2"/>
    </font>
    <font>
      <u val="single"/>
      <sz val="16"/>
      <color indexed="56"/>
      <name val="Calibri"/>
      <family val="2"/>
    </font>
    <font>
      <sz val="12"/>
      <color indexed="8"/>
      <name val="FuturaWelsh"/>
      <family val="2"/>
    </font>
    <font>
      <b/>
      <sz val="16"/>
      <color indexed="9"/>
      <name val="FuturaWelsh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0" tint="-0.1499900072813034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12"/>
      <color rgb="FF0070C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3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0" tint="-0.1499900072813034"/>
      <name val="Calibri"/>
      <family val="2"/>
    </font>
    <font>
      <sz val="12"/>
      <color theme="1"/>
      <name val="Symbol"/>
      <family val="1"/>
    </font>
    <font>
      <b/>
      <i/>
      <sz val="12"/>
      <color theme="1"/>
      <name val="Calibri"/>
      <family val="2"/>
    </font>
    <font>
      <sz val="12"/>
      <color theme="0"/>
      <name val="Calibri"/>
      <family val="2"/>
    </font>
    <font>
      <b/>
      <sz val="14"/>
      <color rgb="FFFF0000"/>
      <name val="Calibri"/>
      <family val="2"/>
    </font>
    <font>
      <b/>
      <sz val="14"/>
      <color theme="0"/>
      <name val="Calibri"/>
      <family val="2"/>
    </font>
    <font>
      <b/>
      <sz val="12"/>
      <color theme="4" tint="-0.24997000396251678"/>
      <name val="Calibri"/>
      <family val="2"/>
    </font>
    <font>
      <sz val="16"/>
      <color theme="3"/>
      <name val="Calibri"/>
      <family val="2"/>
    </font>
    <font>
      <b/>
      <sz val="20"/>
      <color theme="1"/>
      <name val="Calibri"/>
      <family val="2"/>
    </font>
    <font>
      <sz val="12"/>
      <color theme="4"/>
      <name val="Calibri"/>
      <family val="2"/>
    </font>
    <font>
      <b/>
      <u val="single"/>
      <sz val="20"/>
      <color theme="3"/>
      <name val="Calibri"/>
      <family val="2"/>
    </font>
    <font>
      <b/>
      <sz val="24"/>
      <color theme="3"/>
      <name val="Calibri"/>
      <family val="2"/>
    </font>
    <font>
      <b/>
      <sz val="16"/>
      <color theme="0"/>
      <name val="Calibri"/>
      <family val="2"/>
    </font>
    <font>
      <b/>
      <sz val="20"/>
      <color theme="0"/>
      <name val="Calibri"/>
      <family val="2"/>
    </font>
    <font>
      <u val="single"/>
      <sz val="16"/>
      <color theme="3"/>
      <name val="Calibri"/>
      <family val="2"/>
    </font>
    <font>
      <b/>
      <sz val="20"/>
      <color rgb="FFFF0000"/>
      <name val="Calibri"/>
      <family val="2"/>
    </font>
    <font>
      <sz val="12"/>
      <color theme="1"/>
      <name val="FuturaWelsh"/>
      <family val="2"/>
    </font>
    <font>
      <b/>
      <sz val="16"/>
      <color theme="0"/>
      <name val="FuturaWelsh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1EEAB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3"/>
      </left>
      <right style="thin"/>
      <top/>
      <bottom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>
        <color theme="3"/>
      </top>
      <bottom style="medium"/>
    </border>
    <border>
      <left/>
      <right/>
      <top style="thin">
        <color theme="3"/>
      </top>
      <bottom style="medium"/>
    </border>
    <border>
      <left>
        <color indexed="63"/>
      </left>
      <right style="thin"/>
      <top style="thin">
        <color theme="3"/>
      </top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0" fontId="83" fillId="33" borderId="0" xfId="0" applyFont="1" applyFill="1" applyBorder="1" applyAlignment="1" applyProtection="1">
      <alignment/>
      <protection/>
    </xf>
    <xf numFmtId="0" fontId="83" fillId="0" borderId="0" xfId="0" applyFont="1" applyFill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0" fontId="84" fillId="33" borderId="0" xfId="0" applyFont="1" applyFill="1" applyBorder="1" applyAlignment="1" applyProtection="1">
      <alignment/>
      <protection/>
    </xf>
    <xf numFmtId="0" fontId="85" fillId="8" borderId="0" xfId="0" applyFont="1" applyFill="1" applyBorder="1" applyAlignment="1" applyProtection="1">
      <alignment horizontal="center"/>
      <protection/>
    </xf>
    <xf numFmtId="0" fontId="83" fillId="33" borderId="10" xfId="0" applyFont="1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/>
      <protection/>
    </xf>
    <xf numFmtId="0" fontId="84" fillId="33" borderId="0" xfId="0" applyFont="1" applyFill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83" fillId="33" borderId="0" xfId="0" applyFont="1" applyFill="1" applyAlignment="1" applyProtection="1">
      <alignment/>
      <protection/>
    </xf>
    <xf numFmtId="0" fontId="83" fillId="8" borderId="0" xfId="0" applyFont="1" applyFill="1" applyBorder="1" applyAlignment="1" applyProtection="1">
      <alignment/>
      <protection/>
    </xf>
    <xf numFmtId="0" fontId="83" fillId="8" borderId="0" xfId="0" applyFont="1" applyFill="1" applyBorder="1" applyAlignment="1" applyProtection="1">
      <alignment horizontal="left"/>
      <protection/>
    </xf>
    <xf numFmtId="0" fontId="83" fillId="0" borderId="0" xfId="0" applyFont="1" applyFill="1" applyAlignment="1" applyProtection="1">
      <alignment/>
      <protection/>
    </xf>
    <xf numFmtId="0" fontId="83" fillId="34" borderId="0" xfId="0" applyFont="1" applyFill="1" applyAlignment="1" applyProtection="1">
      <alignment/>
      <protection/>
    </xf>
    <xf numFmtId="0" fontId="87" fillId="33" borderId="0" xfId="0" applyFont="1" applyFill="1" applyAlignment="1" applyProtection="1">
      <alignment/>
      <protection/>
    </xf>
    <xf numFmtId="49" fontId="83" fillId="0" borderId="0" xfId="0" applyNumberFormat="1" applyFont="1" applyFill="1" applyAlignment="1" applyProtection="1">
      <alignment horizontal="left"/>
      <protection/>
    </xf>
    <xf numFmtId="165" fontId="88" fillId="0" borderId="11" xfId="0" applyNumberFormat="1" applyFont="1" applyFill="1" applyBorder="1" applyAlignment="1" applyProtection="1">
      <alignment horizontal="right" vertical="center"/>
      <protection/>
    </xf>
    <xf numFmtId="0" fontId="83" fillId="0" borderId="0" xfId="0" applyFont="1" applyAlignment="1">
      <alignment/>
    </xf>
    <xf numFmtId="0" fontId="89" fillId="33" borderId="0" xfId="0" applyFont="1" applyFill="1" applyBorder="1" applyAlignment="1" applyProtection="1">
      <alignment/>
      <protection/>
    </xf>
    <xf numFmtId="0" fontId="89" fillId="0" borderId="0" xfId="0" applyFont="1" applyBorder="1" applyAlignment="1" applyProtection="1">
      <alignment/>
      <protection/>
    </xf>
    <xf numFmtId="165" fontId="90" fillId="0" borderId="11" xfId="0" applyNumberFormat="1" applyFont="1" applyBorder="1" applyAlignment="1" applyProtection="1">
      <alignment horizontal="right" vertical="center"/>
      <protection/>
    </xf>
    <xf numFmtId="0" fontId="89" fillId="33" borderId="0" xfId="0" applyFont="1" applyFill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34" borderId="10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164" fontId="9" fillId="34" borderId="10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165" fontId="91" fillId="0" borderId="16" xfId="0" applyNumberFormat="1" applyFont="1" applyFill="1" applyBorder="1" applyAlignment="1" applyProtection="1">
      <alignment horizontal="center" vertical="center"/>
      <protection/>
    </xf>
    <xf numFmtId="0" fontId="85" fillId="25" borderId="0" xfId="0" applyFont="1" applyFill="1" applyBorder="1" applyAlignment="1" applyProtection="1">
      <alignment horizontal="center" vertical="center" wrapText="1"/>
      <protection/>
    </xf>
    <xf numFmtId="49" fontId="83" fillId="0" borderId="0" xfId="0" applyNumberFormat="1" applyFont="1" applyFill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89" fillId="33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9" fontId="85" fillId="0" borderId="0" xfId="0" applyNumberFormat="1" applyFont="1" applyFill="1" applyBorder="1" applyAlignment="1" applyProtection="1">
      <alignment horizontal="left" vertical="center"/>
      <protection/>
    </xf>
    <xf numFmtId="9" fontId="85" fillId="8" borderId="0" xfId="0" applyNumberFormat="1" applyFont="1" applyFill="1" applyBorder="1" applyAlignment="1" applyProtection="1">
      <alignment horizontal="left" vertical="center"/>
      <protection/>
    </xf>
    <xf numFmtId="10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8" borderId="0" xfId="0" applyFont="1" applyFill="1" applyBorder="1" applyAlignment="1" applyProtection="1">
      <alignment vertical="center"/>
      <protection/>
    </xf>
    <xf numFmtId="0" fontId="85" fillId="8" borderId="0" xfId="0" applyFont="1" applyFill="1" applyBorder="1" applyAlignment="1" applyProtection="1">
      <alignment horizontal="center" vertical="center"/>
      <protection/>
    </xf>
    <xf numFmtId="0" fontId="83" fillId="0" borderId="17" xfId="0" applyFont="1" applyFill="1" applyBorder="1" applyAlignment="1" applyProtection="1">
      <alignment horizontal="left" vertical="center"/>
      <protection/>
    </xf>
    <xf numFmtId="0" fontId="83" fillId="0" borderId="18" xfId="0" applyFont="1" applyBorder="1" applyAlignment="1" applyProtection="1">
      <alignment vertical="center"/>
      <protection/>
    </xf>
    <xf numFmtId="0" fontId="83" fillId="0" borderId="19" xfId="0" applyFont="1" applyBorder="1" applyAlignment="1" applyProtection="1">
      <alignment vertical="center"/>
      <protection/>
    </xf>
    <xf numFmtId="0" fontId="83" fillId="0" borderId="19" xfId="0" applyFont="1" applyFill="1" applyBorder="1" applyAlignment="1" applyProtection="1">
      <alignment horizontal="center" vertical="center"/>
      <protection/>
    </xf>
    <xf numFmtId="0" fontId="83" fillId="0" borderId="20" xfId="0" applyFont="1" applyFill="1" applyBorder="1" applyAlignment="1" applyProtection="1">
      <alignment horizontal="center" vertical="center"/>
      <protection/>
    </xf>
    <xf numFmtId="6" fontId="85" fillId="0" borderId="0" xfId="0" applyNumberFormat="1" applyFont="1" applyFill="1" applyBorder="1" applyAlignment="1" applyProtection="1">
      <alignment horizontal="left" vertical="center"/>
      <protection/>
    </xf>
    <xf numFmtId="6" fontId="85" fillId="8" borderId="0" xfId="0" applyNumberFormat="1" applyFont="1" applyFill="1" applyBorder="1" applyAlignment="1" applyProtection="1">
      <alignment horizontal="left" vertical="center"/>
      <protection/>
    </xf>
    <xf numFmtId="165" fontId="85" fillId="0" borderId="0" xfId="0" applyNumberFormat="1" applyFont="1" applyFill="1" applyBorder="1" applyAlignment="1" applyProtection="1">
      <alignment horizontal="center" vertical="center"/>
      <protection/>
    </xf>
    <xf numFmtId="0" fontId="83" fillId="0" borderId="21" xfId="0" applyFont="1" applyBorder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85" fillId="0" borderId="0" xfId="0" applyFont="1" applyFill="1" applyBorder="1" applyAlignment="1" applyProtection="1">
      <alignment horizontal="left" vertical="center"/>
      <protection/>
    </xf>
    <xf numFmtId="165" fontId="90" fillId="34" borderId="22" xfId="0" applyNumberFormat="1" applyFont="1" applyFill="1" applyBorder="1" applyAlignment="1" applyProtection="1">
      <alignment horizontal="right" vertical="center"/>
      <protection/>
    </xf>
    <xf numFmtId="165" fontId="6" fillId="0" borderId="23" xfId="0" applyNumberFormat="1" applyFont="1" applyFill="1" applyBorder="1" applyAlignment="1" applyProtection="1">
      <alignment horizontal="right" vertical="center"/>
      <protection/>
    </xf>
    <xf numFmtId="0" fontId="83" fillId="0" borderId="18" xfId="0" applyFont="1" applyFill="1" applyBorder="1" applyAlignment="1" applyProtection="1">
      <alignment horizontal="center" wrapText="1"/>
      <protection/>
    </xf>
    <xf numFmtId="165" fontId="40" fillId="0" borderId="24" xfId="0" applyNumberFormat="1" applyFont="1" applyFill="1" applyBorder="1" applyAlignment="1" applyProtection="1">
      <alignment horizontal="right" vertical="center"/>
      <protection/>
    </xf>
    <xf numFmtId="165" fontId="85" fillId="34" borderId="25" xfId="0" applyNumberFormat="1" applyFont="1" applyFill="1" applyBorder="1" applyAlignment="1" applyProtection="1">
      <alignment vertical="center"/>
      <protection/>
    </xf>
    <xf numFmtId="165" fontId="40" fillId="33" borderId="26" xfId="0" applyNumberFormat="1" applyFont="1" applyFill="1" applyBorder="1" applyAlignment="1" applyProtection="1">
      <alignment horizontal="right" vertical="center"/>
      <protection locked="0"/>
    </xf>
    <xf numFmtId="165" fontId="40" fillId="33" borderId="27" xfId="0" applyNumberFormat="1" applyFont="1" applyFill="1" applyBorder="1" applyAlignment="1" applyProtection="1">
      <alignment horizontal="right" vertical="center"/>
      <protection locked="0"/>
    </xf>
    <xf numFmtId="165" fontId="85" fillId="0" borderId="25" xfId="0" applyNumberFormat="1" applyFont="1" applyFill="1" applyBorder="1" applyAlignment="1" applyProtection="1">
      <alignment vertical="center"/>
      <protection/>
    </xf>
    <xf numFmtId="165" fontId="85" fillId="0" borderId="25" xfId="0" applyNumberFormat="1" applyFont="1" applyBorder="1" applyAlignment="1" applyProtection="1">
      <alignment vertical="center"/>
      <protection/>
    </xf>
    <xf numFmtId="0" fontId="83" fillId="33" borderId="28" xfId="0" applyFont="1" applyFill="1" applyBorder="1" applyAlignment="1" applyProtection="1">
      <alignment vertical="center" wrapText="1"/>
      <protection locked="0"/>
    </xf>
    <xf numFmtId="165" fontId="92" fillId="33" borderId="26" xfId="0" applyNumberFormat="1" applyFont="1" applyFill="1" applyBorder="1" applyAlignment="1" applyProtection="1">
      <alignment horizontal="right" vertical="center"/>
      <protection locked="0"/>
    </xf>
    <xf numFmtId="165" fontId="92" fillId="33" borderId="29" xfId="0" applyNumberFormat="1" applyFont="1" applyFill="1" applyBorder="1" applyAlignment="1" applyProtection="1">
      <alignment horizontal="right" vertical="center"/>
      <protection locked="0"/>
    </xf>
    <xf numFmtId="0" fontId="85" fillId="0" borderId="30" xfId="0" applyFont="1" applyBorder="1" applyAlignment="1" applyProtection="1">
      <alignment vertical="center"/>
      <protection/>
    </xf>
    <xf numFmtId="165" fontId="92" fillId="33" borderId="27" xfId="0" applyNumberFormat="1" applyFont="1" applyFill="1" applyBorder="1" applyAlignment="1" applyProtection="1">
      <alignment horizontal="right" vertical="center"/>
      <protection locked="0"/>
    </xf>
    <xf numFmtId="165" fontId="85" fillId="0" borderId="25" xfId="0" applyNumberFormat="1" applyFont="1" applyBorder="1" applyAlignment="1" applyProtection="1">
      <alignment/>
      <protection/>
    </xf>
    <xf numFmtId="165" fontId="92" fillId="33" borderId="30" xfId="0" applyNumberFormat="1" applyFont="1" applyFill="1" applyBorder="1" applyAlignment="1" applyProtection="1">
      <alignment horizontal="right" vertical="center"/>
      <protection locked="0"/>
    </xf>
    <xf numFmtId="165" fontId="92" fillId="33" borderId="24" xfId="0" applyNumberFormat="1" applyFont="1" applyFill="1" applyBorder="1" applyAlignment="1" applyProtection="1">
      <alignment horizontal="right" vertical="center"/>
      <protection locked="0"/>
    </xf>
    <xf numFmtId="165" fontId="92" fillId="33" borderId="30" xfId="0" applyNumberFormat="1" applyFont="1" applyFill="1" applyBorder="1" applyAlignment="1" applyProtection="1">
      <alignment horizontal="right"/>
      <protection locked="0"/>
    </xf>
    <xf numFmtId="165" fontId="92" fillId="33" borderId="24" xfId="0" applyNumberFormat="1" applyFont="1" applyFill="1" applyBorder="1" applyAlignment="1" applyProtection="1">
      <alignment horizontal="right"/>
      <protection locked="0"/>
    </xf>
    <xf numFmtId="0" fontId="83" fillId="0" borderId="0" xfId="0" applyFont="1" applyAlignment="1" applyProtection="1">
      <alignment vertical="center"/>
      <protection/>
    </xf>
    <xf numFmtId="0" fontId="83" fillId="0" borderId="31" xfId="0" applyFont="1" applyFill="1" applyBorder="1" applyAlignment="1" applyProtection="1">
      <alignment horizontal="center" vertical="center"/>
      <protection/>
    </xf>
    <xf numFmtId="9" fontId="85" fillId="0" borderId="19" xfId="0" applyNumberFormat="1" applyFont="1" applyFill="1" applyBorder="1" applyAlignment="1" applyProtection="1">
      <alignment horizontal="left" vertical="center"/>
      <protection/>
    </xf>
    <xf numFmtId="165" fontId="40" fillId="33" borderId="32" xfId="0" applyNumberFormat="1" applyFont="1" applyFill="1" applyBorder="1" applyAlignment="1" applyProtection="1">
      <alignment horizontal="right" vertical="center"/>
      <protection locked="0"/>
    </xf>
    <xf numFmtId="0" fontId="93" fillId="25" borderId="0" xfId="0" applyFont="1" applyFill="1" applyBorder="1" applyAlignment="1" applyProtection="1">
      <alignment horizontal="center" vertical="center" wrapText="1"/>
      <protection/>
    </xf>
    <xf numFmtId="0" fontId="94" fillId="25" borderId="0" xfId="0" applyFont="1" applyFill="1" applyBorder="1" applyAlignment="1" applyProtection="1">
      <alignment/>
      <protection/>
    </xf>
    <xf numFmtId="0" fontId="95" fillId="25" borderId="0" xfId="0" applyFont="1" applyFill="1" applyBorder="1" applyAlignment="1" applyProtection="1">
      <alignment/>
      <protection/>
    </xf>
    <xf numFmtId="0" fontId="94" fillId="0" borderId="12" xfId="0" applyFont="1" applyFill="1" applyBorder="1" applyAlignment="1" applyProtection="1">
      <alignment/>
      <protection/>
    </xf>
    <xf numFmtId="0" fontId="94" fillId="0" borderId="0" xfId="0" applyFont="1" applyFill="1" applyBorder="1" applyAlignment="1" applyProtection="1">
      <alignment/>
      <protection/>
    </xf>
    <xf numFmtId="0" fontId="94" fillId="0" borderId="0" xfId="0" applyFont="1" applyBorder="1" applyAlignment="1" applyProtection="1">
      <alignment/>
      <protection/>
    </xf>
    <xf numFmtId="0" fontId="94" fillId="25" borderId="0" xfId="0" applyFont="1" applyFill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94" fillId="0" borderId="0" xfId="0" applyFont="1" applyFill="1" applyAlignment="1" applyProtection="1">
      <alignment/>
      <protection/>
    </xf>
    <xf numFmtId="0" fontId="94" fillId="33" borderId="0" xfId="0" applyFont="1" applyFill="1" applyBorder="1" applyAlignment="1" applyProtection="1">
      <alignment/>
      <protection/>
    </xf>
    <xf numFmtId="0" fontId="96" fillId="0" borderId="33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Alignment="1">
      <alignment/>
    </xf>
    <xf numFmtId="0" fontId="83" fillId="0" borderId="0" xfId="0" applyFont="1" applyBorder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10" fontId="91" fillId="0" borderId="16" xfId="0" applyNumberFormat="1" applyFont="1" applyFill="1" applyBorder="1" applyAlignment="1" applyProtection="1">
      <alignment horizontal="center" vertical="center"/>
      <protection/>
    </xf>
    <xf numFmtId="10" fontId="85" fillId="8" borderId="0" xfId="0" applyNumberFormat="1" applyFont="1" applyFill="1" applyBorder="1" applyAlignment="1" applyProtection="1">
      <alignment horizontal="center"/>
      <protection/>
    </xf>
    <xf numFmtId="9" fontId="85" fillId="8" borderId="0" xfId="0" applyNumberFormat="1" applyFont="1" applyFill="1" applyBorder="1" applyAlignment="1" applyProtection="1">
      <alignment horizontal="center"/>
      <protection/>
    </xf>
    <xf numFmtId="165" fontId="85" fillId="8" borderId="0" xfId="0" applyNumberFormat="1" applyFont="1" applyFill="1" applyBorder="1" applyAlignment="1" applyProtection="1">
      <alignment horizontal="center"/>
      <protection/>
    </xf>
    <xf numFmtId="0" fontId="85" fillId="0" borderId="18" xfId="0" applyFont="1" applyFill="1" applyBorder="1" applyAlignment="1" applyProtection="1">
      <alignment horizontal="left"/>
      <protection/>
    </xf>
    <xf numFmtId="0" fontId="83" fillId="0" borderId="0" xfId="0" applyFont="1" applyFill="1" applyAlignment="1" applyProtection="1">
      <alignment horizontal="left"/>
      <protection/>
    </xf>
    <xf numFmtId="0" fontId="91" fillId="0" borderId="34" xfId="0" applyFont="1" applyFill="1" applyBorder="1" applyAlignment="1" applyProtection="1">
      <alignment vertical="center" wrapText="1"/>
      <protection/>
    </xf>
    <xf numFmtId="0" fontId="91" fillId="0" borderId="34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/>
      <protection/>
    </xf>
    <xf numFmtId="0" fontId="83" fillId="8" borderId="0" xfId="0" applyFont="1" applyFill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/>
      <protection/>
    </xf>
    <xf numFmtId="0" fontId="85" fillId="8" borderId="0" xfId="0" applyFont="1" applyFill="1" applyAlignment="1" applyProtection="1">
      <alignment horizontal="center" vertical="center" wrapText="1"/>
      <protection/>
    </xf>
    <xf numFmtId="0" fontId="83" fillId="34" borderId="0" xfId="0" applyFont="1" applyFill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165" fontId="90" fillId="33" borderId="32" xfId="0" applyNumberFormat="1" applyFont="1" applyFill="1" applyBorder="1" applyAlignment="1" applyProtection="1">
      <alignment/>
      <protection locked="0"/>
    </xf>
    <xf numFmtId="165" fontId="92" fillId="33" borderId="35" xfId="0" applyNumberFormat="1" applyFont="1" applyFill="1" applyBorder="1" applyAlignment="1" applyProtection="1">
      <alignment horizontal="right"/>
      <protection locked="0"/>
    </xf>
    <xf numFmtId="0" fontId="97" fillId="0" borderId="35" xfId="0" applyFont="1" applyFill="1" applyBorder="1" applyAlignment="1" applyProtection="1">
      <alignment/>
      <protection/>
    </xf>
    <xf numFmtId="165" fontId="97" fillId="0" borderId="25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165" fontId="83" fillId="0" borderId="19" xfId="0" applyNumberFormat="1" applyFont="1" applyFill="1" applyBorder="1" applyAlignment="1" applyProtection="1">
      <alignment horizontal="left" vertical="center"/>
      <protection/>
    </xf>
    <xf numFmtId="0" fontId="83" fillId="0" borderId="0" xfId="0" applyFont="1" applyAlignment="1" applyProtection="1">
      <alignment/>
      <protection/>
    </xf>
    <xf numFmtId="165" fontId="6" fillId="0" borderId="29" xfId="0" applyNumberFormat="1" applyFont="1" applyFill="1" applyBorder="1" applyAlignment="1" applyProtection="1">
      <alignment horizontal="right" vertical="center"/>
      <protection/>
    </xf>
    <xf numFmtId="165" fontId="6" fillId="0" borderId="36" xfId="0" applyNumberFormat="1" applyFont="1" applyFill="1" applyBorder="1" applyAlignment="1" applyProtection="1">
      <alignment horizontal="right" vertical="center"/>
      <protection/>
    </xf>
    <xf numFmtId="165" fontId="90" fillId="0" borderId="32" xfId="0" applyNumberFormat="1" applyFont="1" applyBorder="1" applyAlignment="1" applyProtection="1">
      <alignment/>
      <protection/>
    </xf>
    <xf numFmtId="165" fontId="6" fillId="0" borderId="32" xfId="0" applyNumberFormat="1" applyFont="1" applyFill="1" applyBorder="1" applyAlignment="1" applyProtection="1">
      <alignment horizontal="right" vertical="center"/>
      <protection/>
    </xf>
    <xf numFmtId="0" fontId="83" fillId="0" borderId="0" xfId="0" applyFont="1" applyAlignment="1" applyProtection="1">
      <alignment/>
      <protection/>
    </xf>
    <xf numFmtId="49" fontId="83" fillId="0" borderId="0" xfId="0" applyNumberFormat="1" applyFont="1" applyFill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49" fontId="98" fillId="0" borderId="0" xfId="0" applyNumberFormat="1" applyFont="1" applyFill="1" applyAlignment="1" applyProtection="1">
      <alignment/>
      <protection/>
    </xf>
    <xf numFmtId="49" fontId="83" fillId="0" borderId="0" xfId="0" applyNumberFormat="1" applyFont="1" applyBorder="1" applyAlignment="1" applyProtection="1">
      <alignment/>
      <protection/>
    </xf>
    <xf numFmtId="49" fontId="98" fillId="0" borderId="0" xfId="0" applyNumberFormat="1" applyFont="1" applyBorder="1" applyAlignment="1" applyProtection="1">
      <alignment/>
      <protection/>
    </xf>
    <xf numFmtId="49" fontId="83" fillId="34" borderId="0" xfId="0" applyNumberFormat="1" applyFont="1" applyFill="1" applyAlignment="1" applyProtection="1">
      <alignment/>
      <protection/>
    </xf>
    <xf numFmtId="49" fontId="98" fillId="34" borderId="0" xfId="0" applyNumberFormat="1" applyFont="1" applyFill="1" applyAlignment="1" applyProtection="1">
      <alignment/>
      <protection/>
    </xf>
    <xf numFmtId="0" fontId="99" fillId="35" borderId="37" xfId="0" applyFont="1" applyFill="1" applyBorder="1" applyAlignment="1" applyProtection="1">
      <alignment horizontal="left" vertical="center"/>
      <protection/>
    </xf>
    <xf numFmtId="0" fontId="10" fillId="36" borderId="0" xfId="0" applyFont="1" applyFill="1" applyBorder="1" applyAlignment="1" applyProtection="1">
      <alignment/>
      <protection/>
    </xf>
    <xf numFmtId="49" fontId="83" fillId="0" borderId="0" xfId="0" applyNumberFormat="1" applyFont="1" applyAlignment="1" applyProtection="1">
      <alignment/>
      <protection/>
    </xf>
    <xf numFmtId="49" fontId="98" fillId="0" borderId="0" xfId="0" applyNumberFormat="1" applyFont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91" fillId="0" borderId="38" xfId="53" applyFont="1" applyFill="1" applyBorder="1" applyAlignment="1" applyProtection="1">
      <alignment horizontal="center" vertical="center"/>
      <protection locked="0"/>
    </xf>
    <xf numFmtId="0" fontId="94" fillId="37" borderId="0" xfId="0" applyFont="1" applyFill="1" applyBorder="1" applyAlignment="1" applyProtection="1">
      <alignment horizontal="left"/>
      <protection/>
    </xf>
    <xf numFmtId="0" fontId="85" fillId="0" borderId="0" xfId="0" applyFont="1" applyBorder="1" applyAlignment="1" applyProtection="1">
      <alignment/>
      <protection/>
    </xf>
    <xf numFmtId="0" fontId="91" fillId="34" borderId="38" xfId="53" applyFont="1" applyFill="1" applyBorder="1" applyAlignment="1" applyProtection="1">
      <alignment horizontal="center" vertical="center"/>
      <protection locked="0"/>
    </xf>
    <xf numFmtId="0" fontId="83" fillId="33" borderId="39" xfId="0" applyFont="1" applyFill="1" applyBorder="1" applyAlignment="1" applyProtection="1">
      <alignment vertical="center" wrapText="1"/>
      <protection locked="0"/>
    </xf>
    <xf numFmtId="0" fontId="9" fillId="36" borderId="0" xfId="0" applyFont="1" applyFill="1" applyBorder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100" fillId="35" borderId="4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49" fillId="36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9" fillId="36" borderId="0" xfId="0" applyFont="1" applyFill="1" applyAlignment="1" applyProtection="1">
      <alignment horizontal="left" vertical="center"/>
      <protection/>
    </xf>
    <xf numFmtId="0" fontId="83" fillId="38" borderId="41" xfId="0" applyFont="1" applyFill="1" applyBorder="1" applyAlignment="1" applyProtection="1">
      <alignment/>
      <protection/>
    </xf>
    <xf numFmtId="0" fontId="83" fillId="38" borderId="12" xfId="0" applyFont="1" applyFill="1" applyBorder="1" applyAlignment="1" applyProtection="1">
      <alignment/>
      <protection/>
    </xf>
    <xf numFmtId="0" fontId="83" fillId="38" borderId="0" xfId="0" applyFont="1" applyFill="1" applyAlignment="1" applyProtection="1">
      <alignment/>
      <protection/>
    </xf>
    <xf numFmtId="0" fontId="83" fillId="38" borderId="13" xfId="0" applyFont="1" applyFill="1" applyBorder="1" applyAlignment="1" applyProtection="1">
      <alignment/>
      <protection/>
    </xf>
    <xf numFmtId="0" fontId="83" fillId="38" borderId="42" xfId="0" applyFont="1" applyFill="1" applyBorder="1" applyAlignment="1" applyProtection="1">
      <alignment/>
      <protection/>
    </xf>
    <xf numFmtId="0" fontId="83" fillId="38" borderId="43" xfId="0" applyFont="1" applyFill="1" applyBorder="1" applyAlignment="1" applyProtection="1">
      <alignment/>
      <protection/>
    </xf>
    <xf numFmtId="0" fontId="83" fillId="38" borderId="10" xfId="0" applyFont="1" applyFill="1" applyBorder="1" applyAlignment="1" applyProtection="1">
      <alignment/>
      <protection/>
    </xf>
    <xf numFmtId="0" fontId="50" fillId="38" borderId="0" xfId="0" applyFont="1" applyFill="1" applyBorder="1" applyAlignment="1" applyProtection="1">
      <alignment horizontal="left" vertical="center"/>
      <protection/>
    </xf>
    <xf numFmtId="0" fontId="83" fillId="38" borderId="15" xfId="0" applyFont="1" applyFill="1" applyBorder="1" applyAlignment="1" applyProtection="1">
      <alignment/>
      <protection/>
    </xf>
    <xf numFmtId="0" fontId="83" fillId="38" borderId="0" xfId="0" applyFont="1" applyFill="1" applyBorder="1" applyAlignment="1" applyProtection="1">
      <alignment horizontal="left" vertical="top"/>
      <protection/>
    </xf>
    <xf numFmtId="0" fontId="83" fillId="38" borderId="0" xfId="0" applyFont="1" applyFill="1" applyBorder="1" applyAlignment="1" applyProtection="1">
      <alignment horizontal="center" vertical="top"/>
      <protection/>
    </xf>
    <xf numFmtId="0" fontId="101" fillId="38" borderId="0" xfId="0" applyFont="1" applyFill="1" applyBorder="1" applyAlignment="1" applyProtection="1">
      <alignment horizontal="center"/>
      <protection/>
    </xf>
    <xf numFmtId="0" fontId="83" fillId="38" borderId="0" xfId="0" applyFont="1" applyFill="1" applyBorder="1" applyAlignment="1" applyProtection="1">
      <alignment horizontal="center"/>
      <protection/>
    </xf>
    <xf numFmtId="0" fontId="4" fillId="38" borderId="0" xfId="0" applyFont="1" applyFill="1" applyBorder="1" applyAlignment="1" applyProtection="1">
      <alignment horizontal="center" wrapText="1"/>
      <protection/>
    </xf>
    <xf numFmtId="0" fontId="83" fillId="38" borderId="0" xfId="0" applyFont="1" applyFill="1" applyAlignment="1" applyProtection="1">
      <alignment vertical="center"/>
      <protection/>
    </xf>
    <xf numFmtId="0" fontId="85" fillId="38" borderId="0" xfId="0" applyFont="1" applyFill="1" applyAlignment="1" applyProtection="1">
      <alignment horizontal="center" vertical="center" wrapText="1"/>
      <protection/>
    </xf>
    <xf numFmtId="0" fontId="83" fillId="38" borderId="14" xfId="0" applyFont="1" applyFill="1" applyBorder="1" applyAlignment="1" applyProtection="1">
      <alignment/>
      <protection/>
    </xf>
    <xf numFmtId="0" fontId="85" fillId="38" borderId="0" xfId="0" applyFont="1" applyFill="1" applyAlignment="1" applyProtection="1">
      <alignment/>
      <protection/>
    </xf>
    <xf numFmtId="0" fontId="83" fillId="38" borderId="0" xfId="0" applyFont="1" applyFill="1" applyBorder="1" applyAlignment="1" applyProtection="1">
      <alignment/>
      <protection/>
    </xf>
    <xf numFmtId="0" fontId="83" fillId="38" borderId="12" xfId="0" applyFont="1" applyFill="1" applyBorder="1" applyAlignment="1" applyProtection="1">
      <alignment vertical="center"/>
      <protection/>
    </xf>
    <xf numFmtId="0" fontId="83" fillId="38" borderId="0" xfId="0" applyFont="1" applyFill="1" applyBorder="1" applyAlignment="1" applyProtection="1">
      <alignment vertical="center"/>
      <protection/>
    </xf>
    <xf numFmtId="0" fontId="83" fillId="38" borderId="0" xfId="0" applyFont="1" applyFill="1" applyAlignment="1" applyProtection="1">
      <alignment/>
      <protection/>
    </xf>
    <xf numFmtId="0" fontId="83" fillId="38" borderId="0" xfId="0" applyFont="1" applyFill="1" applyAlignment="1" applyProtection="1">
      <alignment horizontal="center"/>
      <protection/>
    </xf>
    <xf numFmtId="0" fontId="83" fillId="38" borderId="14" xfId="0" applyFont="1" applyFill="1" applyBorder="1" applyAlignment="1" applyProtection="1">
      <alignment horizontal="center"/>
      <protection/>
    </xf>
    <xf numFmtId="0" fontId="91" fillId="38" borderId="0" xfId="0" applyFont="1" applyFill="1" applyAlignment="1" applyProtection="1">
      <alignment/>
      <protection/>
    </xf>
    <xf numFmtId="0" fontId="88" fillId="38" borderId="0" xfId="0" applyFont="1" applyFill="1" applyAlignment="1" applyProtection="1">
      <alignment/>
      <protection/>
    </xf>
    <xf numFmtId="0" fontId="102" fillId="38" borderId="0" xfId="0" applyFont="1" applyFill="1" applyBorder="1" applyAlignment="1" applyProtection="1">
      <alignment/>
      <protection/>
    </xf>
    <xf numFmtId="0" fontId="89" fillId="38" borderId="0" xfId="0" applyFont="1" applyFill="1" applyBorder="1" applyAlignment="1" applyProtection="1">
      <alignment/>
      <protection/>
    </xf>
    <xf numFmtId="0" fontId="102" fillId="38" borderId="0" xfId="0" applyFont="1" applyFill="1" applyAlignment="1" applyProtection="1">
      <alignment/>
      <protection/>
    </xf>
    <xf numFmtId="0" fontId="89" fillId="38" borderId="0" xfId="0" applyFont="1" applyFill="1" applyAlignment="1" applyProtection="1">
      <alignment/>
      <protection/>
    </xf>
    <xf numFmtId="0" fontId="83" fillId="38" borderId="0" xfId="0" applyFont="1" applyFill="1" applyBorder="1" applyAlignment="1" applyProtection="1">
      <alignment/>
      <protection/>
    </xf>
    <xf numFmtId="0" fontId="83" fillId="38" borderId="44" xfId="0" applyFont="1" applyFill="1" applyBorder="1" applyAlignment="1" applyProtection="1">
      <alignment/>
      <protection/>
    </xf>
    <xf numFmtId="0" fontId="83" fillId="38" borderId="10" xfId="0" applyFont="1" applyFill="1" applyBorder="1" applyAlignment="1" applyProtection="1">
      <alignment horizontal="left"/>
      <protection/>
    </xf>
    <xf numFmtId="0" fontId="103" fillId="38" borderId="0" xfId="0" applyFont="1" applyFill="1" applyBorder="1" applyAlignment="1" applyProtection="1">
      <alignment horizontal="center" vertical="center"/>
      <protection/>
    </xf>
    <xf numFmtId="0" fontId="85" fillId="38" borderId="0" xfId="0" applyFont="1" applyFill="1" applyBorder="1" applyAlignment="1" applyProtection="1">
      <alignment horizontal="center"/>
      <protection/>
    </xf>
    <xf numFmtId="0" fontId="104" fillId="38" borderId="0" xfId="53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5" fillId="0" borderId="34" xfId="0" applyFont="1" applyFill="1" applyBorder="1" applyAlignment="1" applyProtection="1">
      <alignment horizontal="left" vertical="top" wrapText="1"/>
      <protection/>
    </xf>
    <xf numFmtId="0" fontId="85" fillId="0" borderId="30" xfId="0" applyFont="1" applyFill="1" applyBorder="1" applyAlignment="1" applyProtection="1">
      <alignment horizontal="left" vertical="top" wrapText="1"/>
      <protection/>
    </xf>
    <xf numFmtId="0" fontId="4" fillId="0" borderId="45" xfId="0" applyFont="1" applyFill="1" applyBorder="1" applyAlignment="1" applyProtection="1">
      <alignment vertical="top"/>
      <protection/>
    </xf>
    <xf numFmtId="0" fontId="4" fillId="0" borderId="34" xfId="0" applyFont="1" applyFill="1" applyBorder="1" applyAlignment="1" applyProtection="1">
      <alignment vertical="top"/>
      <protection/>
    </xf>
    <xf numFmtId="0" fontId="105" fillId="0" borderId="17" xfId="0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/>
      <protection/>
    </xf>
    <xf numFmtId="0" fontId="105" fillId="0" borderId="46" xfId="0" applyFont="1" applyFill="1" applyBorder="1" applyAlignment="1" applyProtection="1">
      <alignment horizontal="center" vertical="center"/>
      <protection/>
    </xf>
    <xf numFmtId="0" fontId="85" fillId="0" borderId="45" xfId="0" applyFont="1" applyFill="1" applyBorder="1" applyAlignment="1" applyProtection="1">
      <alignment vertical="top"/>
      <protection/>
    </xf>
    <xf numFmtId="0" fontId="85" fillId="0" borderId="34" xfId="0" applyFont="1" applyFill="1" applyBorder="1" applyAlignment="1" applyProtection="1">
      <alignment vertical="top"/>
      <protection/>
    </xf>
    <xf numFmtId="0" fontId="85" fillId="0" borderId="0" xfId="0" applyFont="1" applyAlignment="1" applyProtection="1">
      <alignment horizontal="center" vertical="center"/>
      <protection/>
    </xf>
    <xf numFmtId="0" fontId="105" fillId="0" borderId="47" xfId="0" applyFont="1" applyFill="1" applyBorder="1" applyAlignment="1" applyProtection="1">
      <alignment horizontal="center" vertical="center"/>
      <protection/>
    </xf>
    <xf numFmtId="0" fontId="105" fillId="0" borderId="48" xfId="0" applyFont="1" applyFill="1" applyBorder="1" applyAlignment="1" applyProtection="1">
      <alignment horizontal="center" vertical="center"/>
      <protection/>
    </xf>
    <xf numFmtId="0" fontId="105" fillId="0" borderId="37" xfId="0" applyFont="1" applyFill="1" applyBorder="1" applyAlignment="1" applyProtection="1">
      <alignment horizontal="center" vertical="center"/>
      <protection/>
    </xf>
    <xf numFmtId="0" fontId="83" fillId="0" borderId="19" xfId="0" applyFont="1" applyFill="1" applyBorder="1" applyAlignment="1" applyProtection="1">
      <alignment horizontal="left" vertical="center"/>
      <protection/>
    </xf>
    <xf numFmtId="0" fontId="83" fillId="0" borderId="20" xfId="0" applyFont="1" applyFill="1" applyBorder="1" applyAlignment="1" applyProtection="1">
      <alignment horizontal="left" vertical="center"/>
      <protection/>
    </xf>
    <xf numFmtId="0" fontId="85" fillId="0" borderId="34" xfId="0" applyFont="1" applyFill="1" applyBorder="1" applyAlignment="1" applyProtection="1">
      <alignment horizontal="left" vertical="top"/>
      <protection/>
    </xf>
    <xf numFmtId="0" fontId="85" fillId="0" borderId="30" xfId="0" applyFont="1" applyFill="1" applyBorder="1" applyAlignment="1" applyProtection="1">
      <alignment horizontal="left" vertical="top"/>
      <protection/>
    </xf>
    <xf numFmtId="0" fontId="4" fillId="0" borderId="34" xfId="0" applyFont="1" applyFill="1" applyBorder="1" applyAlignment="1" applyProtection="1">
      <alignment horizontal="left" vertical="top" wrapText="1"/>
      <protection/>
    </xf>
    <xf numFmtId="0" fontId="4" fillId="0" borderId="30" xfId="0" applyFont="1" applyFill="1" applyBorder="1" applyAlignment="1" applyProtection="1">
      <alignment horizontal="left" vertical="top" wrapText="1"/>
      <protection/>
    </xf>
    <xf numFmtId="0" fontId="6" fillId="18" borderId="49" xfId="53" applyFont="1" applyFill="1" applyBorder="1" applyAlignment="1" applyProtection="1">
      <alignment horizontal="center" vertical="center"/>
      <protection locked="0"/>
    </xf>
    <xf numFmtId="0" fontId="6" fillId="18" borderId="50" xfId="53" applyFont="1" applyFill="1" applyBorder="1" applyAlignment="1" applyProtection="1">
      <alignment horizontal="center" vertical="center"/>
      <protection locked="0"/>
    </xf>
    <xf numFmtId="0" fontId="106" fillId="0" borderId="51" xfId="0" applyFont="1" applyFill="1" applyBorder="1" applyAlignment="1" applyProtection="1">
      <alignment horizontal="center" vertical="center"/>
      <protection/>
    </xf>
    <xf numFmtId="0" fontId="106" fillId="0" borderId="52" xfId="0" applyFont="1" applyFill="1" applyBorder="1" applyAlignment="1" applyProtection="1">
      <alignment horizontal="center" vertical="center"/>
      <protection/>
    </xf>
    <xf numFmtId="0" fontId="83" fillId="38" borderId="0" xfId="0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vertical="top" wrapText="1"/>
      <protection/>
    </xf>
    <xf numFmtId="49" fontId="85" fillId="0" borderId="0" xfId="0" applyNumberFormat="1" applyFont="1" applyFill="1" applyBorder="1" applyAlignment="1" applyProtection="1">
      <alignment horizontal="left" vertical="center"/>
      <protection/>
    </xf>
    <xf numFmtId="49" fontId="85" fillId="0" borderId="31" xfId="0" applyNumberFormat="1" applyFont="1" applyFill="1" applyBorder="1" applyAlignment="1" applyProtection="1">
      <alignment horizontal="left" vertical="center"/>
      <protection/>
    </xf>
    <xf numFmtId="0" fontId="85" fillId="0" borderId="53" xfId="0" applyFont="1" applyFill="1" applyBorder="1" applyAlignment="1" applyProtection="1">
      <alignment vertical="center"/>
      <protection/>
    </xf>
    <xf numFmtId="0" fontId="85" fillId="0" borderId="0" xfId="0" applyFont="1" applyFill="1" applyBorder="1" applyAlignment="1" applyProtection="1">
      <alignment vertical="center"/>
      <protection/>
    </xf>
    <xf numFmtId="0" fontId="85" fillId="0" borderId="54" xfId="0" applyFont="1" applyFill="1" applyBorder="1" applyAlignment="1" applyProtection="1">
      <alignment vertical="center"/>
      <protection/>
    </xf>
    <xf numFmtId="0" fontId="85" fillId="0" borderId="19" xfId="0" applyFont="1" applyFill="1" applyBorder="1" applyAlignment="1" applyProtection="1">
      <alignment vertical="center"/>
      <protection/>
    </xf>
    <xf numFmtId="0" fontId="85" fillId="0" borderId="19" xfId="0" applyFont="1" applyFill="1" applyBorder="1" applyAlignment="1" applyProtection="1">
      <alignment horizontal="left" vertical="top"/>
      <protection/>
    </xf>
    <xf numFmtId="0" fontId="85" fillId="0" borderId="20" xfId="0" applyFont="1" applyFill="1" applyBorder="1" applyAlignment="1" applyProtection="1">
      <alignment horizontal="left" vertical="top"/>
      <protection/>
    </xf>
    <xf numFmtId="0" fontId="4" fillId="0" borderId="34" xfId="0" applyFont="1" applyFill="1" applyBorder="1" applyAlignment="1" applyProtection="1">
      <alignment horizontal="left" vertical="top" wrapText="1"/>
      <protection/>
    </xf>
    <xf numFmtId="0" fontId="85" fillId="0" borderId="45" xfId="0" applyFont="1" applyFill="1" applyBorder="1" applyAlignment="1" applyProtection="1">
      <alignment vertical="top" wrapText="1"/>
      <protection/>
    </xf>
    <xf numFmtId="0" fontId="85" fillId="0" borderId="34" xfId="0" applyFont="1" applyFill="1" applyBorder="1" applyAlignment="1" applyProtection="1">
      <alignment vertical="top" wrapText="1"/>
      <protection/>
    </xf>
    <xf numFmtId="0" fontId="4" fillId="0" borderId="45" xfId="0" applyFont="1" applyFill="1" applyBorder="1" applyAlignment="1" applyProtection="1">
      <alignment vertical="top" wrapText="1"/>
      <protection/>
    </xf>
    <xf numFmtId="0" fontId="85" fillId="0" borderId="54" xfId="0" applyFont="1" applyFill="1" applyBorder="1" applyAlignment="1" applyProtection="1">
      <alignment vertical="top"/>
      <protection/>
    </xf>
    <xf numFmtId="0" fontId="85" fillId="0" borderId="19" xfId="0" applyFont="1" applyFill="1" applyBorder="1" applyAlignment="1" applyProtection="1">
      <alignment vertical="top"/>
      <protection/>
    </xf>
    <xf numFmtId="0" fontId="91" fillId="0" borderId="33" xfId="0" applyFont="1" applyFill="1" applyBorder="1" applyAlignment="1" applyProtection="1">
      <alignment vertical="center" wrapText="1"/>
      <protection/>
    </xf>
    <xf numFmtId="0" fontId="91" fillId="0" borderId="34" xfId="0" applyFont="1" applyFill="1" applyBorder="1" applyAlignment="1" applyProtection="1">
      <alignment vertical="center" wrapText="1"/>
      <protection/>
    </xf>
    <xf numFmtId="0" fontId="91" fillId="0" borderId="33" xfId="0" applyFont="1" applyBorder="1" applyAlignment="1" applyProtection="1">
      <alignment horizontal="left" vertical="center"/>
      <protection/>
    </xf>
    <xf numFmtId="0" fontId="91" fillId="0" borderId="34" xfId="0" applyFont="1" applyBorder="1" applyAlignment="1" applyProtection="1">
      <alignment horizontal="left" vertical="center"/>
      <protection/>
    </xf>
    <xf numFmtId="165" fontId="7" fillId="33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6" fillId="19" borderId="49" xfId="53" applyFont="1" applyFill="1" applyBorder="1" applyAlignment="1" applyProtection="1">
      <alignment horizontal="center" vertical="center"/>
      <protection/>
    </xf>
    <xf numFmtId="0" fontId="6" fillId="19" borderId="50" xfId="53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83" fillId="0" borderId="0" xfId="0" applyFont="1" applyFill="1" applyAlignment="1" applyProtection="1">
      <alignment horizontal="left"/>
      <protection/>
    </xf>
    <xf numFmtId="0" fontId="7" fillId="0" borderId="10" xfId="0" applyFont="1" applyBorder="1" applyAlignment="1" applyProtection="1">
      <alignment/>
      <protection/>
    </xf>
    <xf numFmtId="0" fontId="105" fillId="0" borderId="41" xfId="0" applyFont="1" applyBorder="1" applyAlignment="1" applyProtection="1">
      <alignment horizontal="center" vertical="center"/>
      <protection/>
    </xf>
    <xf numFmtId="0" fontId="105" fillId="0" borderId="42" xfId="0" applyFont="1" applyBorder="1" applyAlignment="1" applyProtection="1">
      <alignment horizontal="center" vertical="center"/>
      <protection/>
    </xf>
    <xf numFmtId="0" fontId="105" fillId="0" borderId="43" xfId="0" applyFont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left" vertical="center"/>
      <protection locked="0"/>
    </xf>
    <xf numFmtId="0" fontId="7" fillId="33" borderId="34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/>
      <protection locked="0"/>
    </xf>
    <xf numFmtId="0" fontId="4" fillId="33" borderId="33" xfId="0" applyFont="1" applyFill="1" applyBorder="1" applyAlignment="1" applyProtection="1">
      <alignment vertical="center" wrapText="1"/>
      <protection locked="0"/>
    </xf>
    <xf numFmtId="0" fontId="4" fillId="33" borderId="34" xfId="0" applyFont="1" applyFill="1" applyBorder="1" applyAlignment="1" applyProtection="1">
      <alignment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0" fontId="88" fillId="0" borderId="0" xfId="0" applyFont="1" applyFill="1" applyBorder="1" applyAlignment="1" applyProtection="1">
      <alignment horizontal="center" vertical="center"/>
      <protection/>
    </xf>
    <xf numFmtId="0" fontId="9" fillId="0" borderId="53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" fontId="83" fillId="0" borderId="0" xfId="0" applyNumberFormat="1" applyFont="1" applyFill="1" applyBorder="1" applyAlignment="1" applyProtection="1">
      <alignment horizontal="left" vertical="center"/>
      <protection/>
    </xf>
    <xf numFmtId="0" fontId="83" fillId="0" borderId="0" xfId="0" applyNumberFormat="1" applyFont="1" applyFill="1" applyBorder="1" applyAlignment="1" applyProtection="1">
      <alignment horizontal="left" vertical="center"/>
      <protection/>
    </xf>
    <xf numFmtId="0" fontId="83" fillId="0" borderId="31" xfId="0" applyNumberFormat="1" applyFont="1" applyFill="1" applyBorder="1" applyAlignment="1" applyProtection="1">
      <alignment horizontal="left" vertical="center"/>
      <protection/>
    </xf>
    <xf numFmtId="0" fontId="83" fillId="0" borderId="0" xfId="0" applyFont="1" applyBorder="1" applyAlignment="1" applyProtection="1">
      <alignment/>
      <protection/>
    </xf>
    <xf numFmtId="0" fontId="83" fillId="33" borderId="45" xfId="0" applyFont="1" applyFill="1" applyBorder="1" applyAlignment="1" applyProtection="1">
      <alignment horizontal="left" vertical="center" wrapText="1"/>
      <protection locked="0"/>
    </xf>
    <xf numFmtId="0" fontId="83" fillId="33" borderId="34" xfId="0" applyFont="1" applyFill="1" applyBorder="1" applyAlignment="1" applyProtection="1">
      <alignment horizontal="left" vertical="center" wrapText="1"/>
      <protection locked="0"/>
    </xf>
    <xf numFmtId="0" fontId="83" fillId="33" borderId="16" xfId="0" applyFont="1" applyFill="1" applyBorder="1" applyAlignment="1" applyProtection="1">
      <alignment horizontal="left" vertical="center" wrapText="1"/>
      <protection locked="0"/>
    </xf>
    <xf numFmtId="0" fontId="85" fillId="0" borderId="33" xfId="0" applyFont="1" applyFill="1" applyBorder="1" applyAlignment="1" applyProtection="1">
      <alignment vertical="center"/>
      <protection/>
    </xf>
    <xf numFmtId="0" fontId="85" fillId="0" borderId="34" xfId="0" applyFont="1" applyFill="1" applyBorder="1" applyAlignment="1" applyProtection="1">
      <alignment vertical="center"/>
      <protection/>
    </xf>
    <xf numFmtId="0" fontId="85" fillId="0" borderId="16" xfId="0" applyFont="1" applyFill="1" applyBorder="1" applyAlignment="1" applyProtection="1">
      <alignment vertical="center"/>
      <protection/>
    </xf>
    <xf numFmtId="0" fontId="9" fillId="0" borderId="55" xfId="0" applyFont="1" applyBorder="1" applyAlignment="1" applyProtection="1">
      <alignment horizontal="left" vertical="center"/>
      <protection/>
    </xf>
    <xf numFmtId="0" fontId="9" fillId="0" borderId="56" xfId="0" applyFont="1" applyBorder="1" applyAlignment="1" applyProtection="1">
      <alignment horizontal="left" vertical="center"/>
      <protection/>
    </xf>
    <xf numFmtId="0" fontId="85" fillId="0" borderId="21" xfId="0" applyFont="1" applyBorder="1" applyAlignment="1" applyProtection="1">
      <alignment horizontal="left" vertical="center"/>
      <protection/>
    </xf>
    <xf numFmtId="0" fontId="85" fillId="0" borderId="51" xfId="0" applyFont="1" applyBorder="1" applyAlignment="1" applyProtection="1">
      <alignment horizontal="left" vertical="center"/>
      <protection/>
    </xf>
    <xf numFmtId="0" fontId="4" fillId="34" borderId="47" xfId="0" applyFont="1" applyFill="1" applyBorder="1" applyAlignment="1" applyProtection="1">
      <alignment vertical="center"/>
      <protection/>
    </xf>
    <xf numFmtId="0" fontId="4" fillId="34" borderId="48" xfId="0" applyFont="1" applyFill="1" applyBorder="1" applyAlignment="1" applyProtection="1">
      <alignment vertical="center"/>
      <protection/>
    </xf>
    <xf numFmtId="0" fontId="9" fillId="0" borderId="54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83" fillId="33" borderId="45" xfId="0" applyFont="1" applyFill="1" applyBorder="1" applyAlignment="1" applyProtection="1">
      <alignment horizontal="center" vertical="center"/>
      <protection locked="0"/>
    </xf>
    <xf numFmtId="0" fontId="83" fillId="33" borderId="34" xfId="0" applyFont="1" applyFill="1" applyBorder="1" applyAlignment="1" applyProtection="1">
      <alignment horizontal="center" vertical="center"/>
      <protection locked="0"/>
    </xf>
    <xf numFmtId="0" fontId="83" fillId="33" borderId="16" xfId="0" applyFont="1" applyFill="1" applyBorder="1" applyAlignment="1" applyProtection="1">
      <alignment horizontal="center" vertical="center"/>
      <protection locked="0"/>
    </xf>
    <xf numFmtId="0" fontId="59" fillId="34" borderId="21" xfId="0" applyFont="1" applyFill="1" applyBorder="1" applyAlignment="1" applyProtection="1">
      <alignment horizontal="center" vertical="center"/>
      <protection/>
    </xf>
    <xf numFmtId="0" fontId="59" fillId="34" borderId="51" xfId="0" applyFont="1" applyFill="1" applyBorder="1" applyAlignment="1" applyProtection="1">
      <alignment horizontal="center" vertical="center"/>
      <protection/>
    </xf>
    <xf numFmtId="0" fontId="59" fillId="34" borderId="52" xfId="0" applyFont="1" applyFill="1" applyBorder="1" applyAlignment="1" applyProtection="1">
      <alignment horizontal="center" vertical="center"/>
      <protection/>
    </xf>
    <xf numFmtId="0" fontId="85" fillId="8" borderId="33" xfId="0" applyFont="1" applyFill="1" applyBorder="1" applyAlignment="1" applyProtection="1">
      <alignment horizontal="center" vertical="center" wrapText="1"/>
      <protection/>
    </xf>
    <xf numFmtId="0" fontId="85" fillId="8" borderId="16" xfId="0" applyFont="1" applyFill="1" applyBorder="1" applyAlignment="1" applyProtection="1">
      <alignment horizontal="center" vertical="center" wrapText="1"/>
      <protection/>
    </xf>
    <xf numFmtId="0" fontId="83" fillId="0" borderId="18" xfId="0" applyNumberFormat="1" applyFont="1" applyFill="1" applyBorder="1" applyAlignment="1" applyProtection="1">
      <alignment horizontal="left" vertical="center"/>
      <protection/>
    </xf>
    <xf numFmtId="0" fontId="83" fillId="0" borderId="46" xfId="0" applyNumberFormat="1" applyFont="1" applyFill="1" applyBorder="1" applyAlignment="1" applyProtection="1">
      <alignment horizontal="left" vertical="center"/>
      <protection/>
    </xf>
    <xf numFmtId="49" fontId="83" fillId="0" borderId="18" xfId="0" applyNumberFormat="1" applyFont="1" applyFill="1" applyBorder="1" applyAlignment="1" applyProtection="1">
      <alignment vertical="center"/>
      <protection/>
    </xf>
    <xf numFmtId="49" fontId="83" fillId="0" borderId="46" xfId="0" applyNumberFormat="1" applyFont="1" applyFill="1" applyBorder="1" applyAlignment="1" applyProtection="1">
      <alignment vertical="center"/>
      <protection/>
    </xf>
    <xf numFmtId="0" fontId="85" fillId="8" borderId="0" xfId="0" applyFont="1" applyFill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107" fillId="35" borderId="21" xfId="0" applyFont="1" applyFill="1" applyBorder="1" applyAlignment="1" applyProtection="1">
      <alignment vertical="center"/>
      <protection/>
    </xf>
    <xf numFmtId="0" fontId="107" fillId="35" borderId="51" xfId="0" applyFont="1" applyFill="1" applyBorder="1" applyAlignment="1" applyProtection="1">
      <alignment vertical="center"/>
      <protection/>
    </xf>
    <xf numFmtId="0" fontId="91" fillId="34" borderId="57" xfId="53" applyFont="1" applyFill="1" applyBorder="1" applyAlignment="1" applyProtection="1">
      <alignment horizontal="center" vertical="center"/>
      <protection locked="0"/>
    </xf>
    <xf numFmtId="0" fontId="91" fillId="34" borderId="58" xfId="53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right" vertical="center" wrapText="1"/>
      <protection/>
    </xf>
    <xf numFmtId="0" fontId="4" fillId="0" borderId="60" xfId="0" applyFont="1" applyFill="1" applyBorder="1" applyAlignment="1" applyProtection="1">
      <alignment horizontal="right" vertical="center" wrapText="1"/>
      <protection/>
    </xf>
    <xf numFmtId="0" fontId="4" fillId="0" borderId="61" xfId="0" applyFont="1" applyFill="1" applyBorder="1" applyAlignment="1" applyProtection="1">
      <alignment horizontal="right" vertical="center" wrapText="1"/>
      <protection/>
    </xf>
    <xf numFmtId="0" fontId="4" fillId="0" borderId="55" xfId="0" applyFont="1" applyFill="1" applyBorder="1" applyAlignment="1" applyProtection="1">
      <alignment horizontal="right" vertical="center" wrapText="1"/>
      <protection/>
    </xf>
    <xf numFmtId="0" fontId="4" fillId="0" borderId="56" xfId="0" applyFont="1" applyFill="1" applyBorder="1" applyAlignment="1" applyProtection="1">
      <alignment horizontal="right" vertical="center" wrapText="1"/>
      <protection/>
    </xf>
    <xf numFmtId="0" fontId="4" fillId="0" borderId="62" xfId="0" applyFont="1" applyFill="1" applyBorder="1" applyAlignment="1" applyProtection="1">
      <alignment horizontal="right" vertical="center" wrapText="1"/>
      <protection/>
    </xf>
    <xf numFmtId="0" fontId="100" fillId="35" borderId="63" xfId="0" applyFont="1" applyFill="1" applyBorder="1" applyAlignment="1" applyProtection="1">
      <alignment horizontal="left" vertical="center"/>
      <protection/>
    </xf>
    <xf numFmtId="0" fontId="100" fillId="35" borderId="48" xfId="0" applyFont="1" applyFill="1" applyBorder="1" applyAlignment="1" applyProtection="1">
      <alignment horizontal="left" vertical="center"/>
      <protection/>
    </xf>
    <xf numFmtId="0" fontId="100" fillId="35" borderId="37" xfId="0" applyFont="1" applyFill="1" applyBorder="1" applyAlignment="1" applyProtection="1">
      <alignment horizontal="left" vertical="center"/>
      <protection/>
    </xf>
    <xf numFmtId="0" fontId="4" fillId="0" borderId="47" xfId="0" applyFont="1" applyFill="1" applyBorder="1" applyAlignment="1" applyProtection="1">
      <alignment vertical="center"/>
      <protection/>
    </xf>
    <xf numFmtId="0" fontId="4" fillId="0" borderId="48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83" fillId="33" borderId="64" xfId="0" applyFont="1" applyFill="1" applyBorder="1" applyAlignment="1" applyProtection="1">
      <alignment horizontal="left" vertical="center" wrapText="1"/>
      <protection locked="0"/>
    </xf>
    <xf numFmtId="0" fontId="83" fillId="33" borderId="42" xfId="0" applyFont="1" applyFill="1" applyBorder="1" applyAlignment="1" applyProtection="1">
      <alignment horizontal="left" vertical="center" wrapText="1"/>
      <protection locked="0"/>
    </xf>
    <xf numFmtId="0" fontId="83" fillId="33" borderId="43" xfId="0" applyFont="1" applyFill="1" applyBorder="1" applyAlignment="1" applyProtection="1">
      <alignment horizontal="left" vertical="center" wrapText="1"/>
      <protection locked="0"/>
    </xf>
    <xf numFmtId="0" fontId="100" fillId="35" borderId="13" xfId="0" applyFont="1" applyFill="1" applyBorder="1" applyAlignment="1" applyProtection="1">
      <alignment horizontal="left" vertical="center"/>
      <protection/>
    </xf>
    <xf numFmtId="0" fontId="100" fillId="35" borderId="14" xfId="0" applyFont="1" applyFill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108" fillId="35" borderId="47" xfId="0" applyFont="1" applyFill="1" applyBorder="1" applyAlignment="1" applyProtection="1">
      <alignment horizontal="center" vertical="center"/>
      <protection/>
    </xf>
    <xf numFmtId="0" fontId="108" fillId="35" borderId="48" xfId="0" applyFont="1" applyFill="1" applyBorder="1" applyAlignment="1" applyProtection="1">
      <alignment horizontal="center" vertical="center"/>
      <protection/>
    </xf>
    <xf numFmtId="0" fontId="108" fillId="35" borderId="37" xfId="0" applyFont="1" applyFill="1" applyBorder="1" applyAlignment="1" applyProtection="1">
      <alignment horizontal="center" vertical="center"/>
      <protection/>
    </xf>
    <xf numFmtId="0" fontId="83" fillId="33" borderId="65" xfId="0" applyFont="1" applyFill="1" applyBorder="1" applyAlignment="1" applyProtection="1">
      <alignment horizontal="left" vertical="center" wrapText="1"/>
      <protection locked="0"/>
    </xf>
    <xf numFmtId="0" fontId="83" fillId="33" borderId="14" xfId="0" applyFont="1" applyFill="1" applyBorder="1" applyAlignment="1" applyProtection="1">
      <alignment horizontal="left" vertical="center" wrapText="1"/>
      <protection locked="0"/>
    </xf>
    <xf numFmtId="0" fontId="83" fillId="33" borderId="15" xfId="0" applyFont="1" applyFill="1" applyBorder="1" applyAlignment="1" applyProtection="1">
      <alignment horizontal="left" vertical="center" wrapText="1"/>
      <protection locked="0"/>
    </xf>
    <xf numFmtId="0" fontId="85" fillId="0" borderId="55" xfId="0" applyFont="1" applyFill="1" applyBorder="1" applyAlignment="1" applyProtection="1">
      <alignment horizontal="right" vertical="center" wrapText="1"/>
      <protection/>
    </xf>
    <xf numFmtId="0" fontId="85" fillId="0" borderId="56" xfId="0" applyFont="1" applyFill="1" applyBorder="1" applyAlignment="1" applyProtection="1">
      <alignment horizontal="right" vertical="center" wrapText="1"/>
      <protection/>
    </xf>
    <xf numFmtId="0" fontId="85" fillId="0" borderId="62" xfId="0" applyFont="1" applyFill="1" applyBorder="1" applyAlignment="1" applyProtection="1">
      <alignment horizontal="right" vertical="center" wrapText="1"/>
      <protection/>
    </xf>
    <xf numFmtId="0" fontId="83" fillId="33" borderId="33" xfId="0" applyFont="1" applyFill="1" applyBorder="1" applyAlignment="1" applyProtection="1">
      <alignment horizontal="center" vertical="center" wrapText="1"/>
      <protection locked="0"/>
    </xf>
    <xf numFmtId="0" fontId="83" fillId="33" borderId="34" xfId="0" applyFont="1" applyFill="1" applyBorder="1" applyAlignment="1" applyProtection="1">
      <alignment horizontal="center" vertical="center" wrapText="1"/>
      <protection locked="0"/>
    </xf>
    <xf numFmtId="0" fontId="83" fillId="33" borderId="16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right" vertical="center" wrapText="1"/>
      <protection/>
    </xf>
    <xf numFmtId="0" fontId="4" fillId="0" borderId="51" xfId="0" applyFont="1" applyFill="1" applyBorder="1" applyAlignment="1" applyProtection="1">
      <alignment horizontal="right" vertical="center" wrapText="1"/>
      <protection/>
    </xf>
    <xf numFmtId="0" fontId="83" fillId="33" borderId="66" xfId="0" applyFont="1" applyFill="1" applyBorder="1" applyAlignment="1" applyProtection="1">
      <alignment horizontal="center" vertical="center" wrapText="1"/>
      <protection locked="0"/>
    </xf>
    <xf numFmtId="0" fontId="83" fillId="33" borderId="56" xfId="0" applyFont="1" applyFill="1" applyBorder="1" applyAlignment="1" applyProtection="1">
      <alignment horizontal="center" vertical="center" wrapText="1"/>
      <protection locked="0"/>
    </xf>
    <xf numFmtId="0" fontId="83" fillId="33" borderId="62" xfId="0" applyFont="1" applyFill="1" applyBorder="1" applyAlignment="1" applyProtection="1">
      <alignment horizontal="center" vertical="center" wrapText="1"/>
      <protection locked="0"/>
    </xf>
    <xf numFmtId="0" fontId="83" fillId="34" borderId="0" xfId="0" applyFont="1" applyFill="1" applyAlignment="1" applyProtection="1">
      <alignment/>
      <protection/>
    </xf>
    <xf numFmtId="0" fontId="9" fillId="33" borderId="45" xfId="0" applyFont="1" applyFill="1" applyBorder="1" applyAlignment="1" applyProtection="1">
      <alignment vertical="center" wrapText="1"/>
      <protection locked="0"/>
    </xf>
    <xf numFmtId="0" fontId="9" fillId="33" borderId="16" xfId="0" applyFont="1" applyFill="1" applyBorder="1" applyAlignment="1" applyProtection="1">
      <alignment vertical="center" wrapText="1"/>
      <protection locked="0"/>
    </xf>
    <xf numFmtId="0" fontId="83" fillId="33" borderId="33" xfId="0" applyFont="1" applyFill="1" applyBorder="1" applyAlignment="1" applyProtection="1">
      <alignment horizontal="left" vertical="center" wrapText="1"/>
      <protection locked="0"/>
    </xf>
    <xf numFmtId="0" fontId="9" fillId="33" borderId="55" xfId="0" applyFont="1" applyFill="1" applyBorder="1" applyAlignment="1" applyProtection="1">
      <alignment vertical="center" wrapText="1"/>
      <protection locked="0"/>
    </xf>
    <xf numFmtId="0" fontId="9" fillId="33" borderId="62" xfId="0" applyFont="1" applyFill="1" applyBorder="1" applyAlignment="1" applyProtection="1">
      <alignment vertical="center" wrapText="1"/>
      <protection locked="0"/>
    </xf>
    <xf numFmtId="0" fontId="83" fillId="33" borderId="66" xfId="0" applyFont="1" applyFill="1" applyBorder="1" applyAlignment="1" applyProtection="1">
      <alignment horizontal="left" vertical="center" wrapText="1"/>
      <protection locked="0"/>
    </xf>
    <xf numFmtId="0" fontId="83" fillId="33" borderId="56" xfId="0" applyFont="1" applyFill="1" applyBorder="1" applyAlignment="1" applyProtection="1">
      <alignment horizontal="left" vertical="center" wrapText="1"/>
      <protection locked="0"/>
    </xf>
    <xf numFmtId="0" fontId="83" fillId="33" borderId="62" xfId="0" applyFont="1" applyFill="1" applyBorder="1" applyAlignment="1" applyProtection="1">
      <alignment horizontal="left" vertical="center" wrapText="1"/>
      <protection locked="0"/>
    </xf>
    <xf numFmtId="0" fontId="109" fillId="34" borderId="58" xfId="53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right" vertical="center"/>
      <protection/>
    </xf>
    <xf numFmtId="0" fontId="4" fillId="0" borderId="51" xfId="0" applyFont="1" applyFill="1" applyBorder="1" applyAlignment="1" applyProtection="1">
      <alignment horizontal="right" vertical="center"/>
      <protection/>
    </xf>
    <xf numFmtId="0" fontId="4" fillId="0" borderId="67" xfId="0" applyFont="1" applyFill="1" applyBorder="1" applyAlignment="1" applyProtection="1">
      <alignment horizontal="right" vertical="center"/>
      <protection/>
    </xf>
    <xf numFmtId="0" fontId="83" fillId="33" borderId="45" xfId="0" applyFont="1" applyFill="1" applyBorder="1" applyAlignment="1" applyProtection="1">
      <alignment horizontal="left" wrapText="1"/>
      <protection locked="0"/>
    </xf>
    <xf numFmtId="0" fontId="83" fillId="33" borderId="34" xfId="0" applyFont="1" applyFill="1" applyBorder="1" applyAlignment="1" applyProtection="1">
      <alignment horizontal="left" wrapText="1"/>
      <protection locked="0"/>
    </xf>
    <xf numFmtId="0" fontId="83" fillId="33" borderId="16" xfId="0" applyFont="1" applyFill="1" applyBorder="1" applyAlignment="1" applyProtection="1">
      <alignment horizontal="left" wrapText="1"/>
      <protection locked="0"/>
    </xf>
    <xf numFmtId="0" fontId="4" fillId="0" borderId="67" xfId="0" applyFont="1" applyFill="1" applyBorder="1" applyAlignment="1" applyProtection="1">
      <alignment horizontal="right" vertical="center" wrapText="1"/>
      <protection/>
    </xf>
    <xf numFmtId="0" fontId="85" fillId="0" borderId="17" xfId="0" applyFont="1" applyBorder="1" applyAlignment="1" applyProtection="1">
      <alignment horizontal="left"/>
      <protection/>
    </xf>
    <xf numFmtId="0" fontId="85" fillId="0" borderId="18" xfId="0" applyFont="1" applyBorder="1" applyAlignment="1" applyProtection="1">
      <alignment horizontal="left"/>
      <protection/>
    </xf>
    <xf numFmtId="0" fontId="83" fillId="33" borderId="65" xfId="0" applyFont="1" applyFill="1" applyBorder="1" applyAlignment="1" applyProtection="1">
      <alignment horizontal="left" wrapText="1"/>
      <protection locked="0"/>
    </xf>
    <xf numFmtId="0" fontId="83" fillId="33" borderId="14" xfId="0" applyFont="1" applyFill="1" applyBorder="1" applyAlignment="1" applyProtection="1">
      <alignment horizontal="left" wrapText="1"/>
      <protection locked="0"/>
    </xf>
    <xf numFmtId="0" fontId="83" fillId="33" borderId="15" xfId="0" applyFont="1" applyFill="1" applyBorder="1" applyAlignment="1" applyProtection="1">
      <alignment horizontal="left" wrapText="1"/>
      <protection locked="0"/>
    </xf>
    <xf numFmtId="0" fontId="4" fillId="0" borderId="21" xfId="0" applyFont="1" applyFill="1" applyBorder="1" applyAlignment="1" applyProtection="1">
      <alignment horizontal="right" vertical="center" wrapText="1"/>
      <protection/>
    </xf>
    <xf numFmtId="0" fontId="100" fillId="35" borderId="47" xfId="0" applyFont="1" applyFill="1" applyBorder="1" applyAlignment="1" applyProtection="1">
      <alignment vertical="center"/>
      <protection/>
    </xf>
    <xf numFmtId="0" fontId="100" fillId="35" borderId="68" xfId="0" applyFont="1" applyFill="1" applyBorder="1" applyAlignment="1" applyProtection="1">
      <alignment vertical="center"/>
      <protection/>
    </xf>
    <xf numFmtId="0" fontId="107" fillId="35" borderId="52" xfId="0" applyFont="1" applyFill="1" applyBorder="1" applyAlignment="1" applyProtection="1">
      <alignment vertical="center"/>
      <protection/>
    </xf>
    <xf numFmtId="0" fontId="83" fillId="33" borderId="64" xfId="0" applyFont="1" applyFill="1" applyBorder="1" applyAlignment="1" applyProtection="1">
      <alignment vertical="center" wrapText="1"/>
      <protection locked="0"/>
    </xf>
    <xf numFmtId="0" fontId="83" fillId="33" borderId="42" xfId="0" applyFont="1" applyFill="1" applyBorder="1" applyAlignment="1" applyProtection="1">
      <alignment vertical="center" wrapText="1"/>
      <protection locked="0"/>
    </xf>
    <xf numFmtId="0" fontId="83" fillId="33" borderId="43" xfId="0" applyFont="1" applyFill="1" applyBorder="1" applyAlignment="1" applyProtection="1">
      <alignment vertical="center" wrapText="1"/>
      <protection locked="0"/>
    </xf>
    <xf numFmtId="0" fontId="83" fillId="33" borderId="65" xfId="0" applyFont="1" applyFill="1" applyBorder="1" applyAlignment="1" applyProtection="1">
      <alignment vertical="center" wrapText="1"/>
      <protection locked="0"/>
    </xf>
    <xf numFmtId="0" fontId="83" fillId="33" borderId="14" xfId="0" applyFont="1" applyFill="1" applyBorder="1" applyAlignment="1" applyProtection="1">
      <alignment vertical="center" wrapText="1"/>
      <protection locked="0"/>
    </xf>
    <xf numFmtId="0" fontId="83" fillId="33" borderId="15" xfId="0" applyFont="1" applyFill="1" applyBorder="1" applyAlignment="1" applyProtection="1">
      <alignment vertical="center" wrapText="1"/>
      <protection locked="0"/>
    </xf>
    <xf numFmtId="0" fontId="83" fillId="33" borderId="45" xfId="0" applyFont="1" applyFill="1" applyBorder="1" applyAlignment="1" applyProtection="1">
      <alignment horizontal="center" wrapText="1"/>
      <protection locked="0"/>
    </xf>
    <xf numFmtId="0" fontId="83" fillId="33" borderId="34" xfId="0" applyFont="1" applyFill="1" applyBorder="1" applyAlignment="1" applyProtection="1">
      <alignment horizontal="center" wrapText="1"/>
      <protection locked="0"/>
    </xf>
    <xf numFmtId="0" fontId="83" fillId="33" borderId="16" xfId="0" applyFont="1" applyFill="1" applyBorder="1" applyAlignment="1" applyProtection="1">
      <alignment horizontal="center" wrapText="1"/>
      <protection locked="0"/>
    </xf>
    <xf numFmtId="0" fontId="83" fillId="0" borderId="53" xfId="0" applyFont="1" applyFill="1" applyBorder="1" applyAlignment="1" applyProtection="1">
      <alignment vertical="center"/>
      <protection/>
    </xf>
    <xf numFmtId="0" fontId="83" fillId="0" borderId="0" xfId="0" applyFont="1" applyFill="1" applyBorder="1" applyAlignment="1" applyProtection="1">
      <alignment vertical="center"/>
      <protection/>
    </xf>
    <xf numFmtId="0" fontId="110" fillId="34" borderId="51" xfId="0" applyFont="1" applyFill="1" applyBorder="1" applyAlignment="1" applyProtection="1">
      <alignment horizontal="center" vertical="center"/>
      <protection/>
    </xf>
    <xf numFmtId="0" fontId="110" fillId="34" borderId="52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4" fillId="0" borderId="47" xfId="0" applyFont="1" applyFill="1" applyBorder="1" applyAlignment="1" applyProtection="1">
      <alignment vertical="center" wrapText="1"/>
      <protection/>
    </xf>
    <xf numFmtId="0" fontId="85" fillId="0" borderId="48" xfId="0" applyFont="1" applyFill="1" applyBorder="1" applyAlignment="1" applyProtection="1">
      <alignment vertical="center"/>
      <protection/>
    </xf>
    <xf numFmtId="0" fontId="83" fillId="0" borderId="17" xfId="0" applyFont="1" applyFill="1" applyBorder="1" applyAlignment="1" applyProtection="1">
      <alignment vertical="center"/>
      <protection/>
    </xf>
    <xf numFmtId="0" fontId="83" fillId="0" borderId="18" xfId="0" applyFont="1" applyFill="1" applyBorder="1" applyAlignment="1" applyProtection="1">
      <alignment vertical="center"/>
      <protection/>
    </xf>
    <xf numFmtId="0" fontId="4" fillId="0" borderId="45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165" fontId="83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83" fillId="33" borderId="45" xfId="0" applyFont="1" applyFill="1" applyBorder="1" applyAlignment="1" applyProtection="1">
      <alignment vertical="center" wrapText="1"/>
      <protection locked="0"/>
    </xf>
    <xf numFmtId="0" fontId="83" fillId="33" borderId="34" xfId="0" applyFont="1" applyFill="1" applyBorder="1" applyAlignment="1" applyProtection="1">
      <alignment vertical="center" wrapText="1"/>
      <protection locked="0"/>
    </xf>
    <xf numFmtId="0" fontId="83" fillId="33" borderId="16" xfId="0" applyFont="1" applyFill="1" applyBorder="1" applyAlignment="1" applyProtection="1">
      <alignment vertical="center" wrapText="1"/>
      <protection locked="0"/>
    </xf>
    <xf numFmtId="165" fontId="92" fillId="33" borderId="45" xfId="0" applyNumberFormat="1" applyFont="1" applyFill="1" applyBorder="1" applyAlignment="1" applyProtection="1">
      <alignment horizontal="center"/>
      <protection locked="0"/>
    </xf>
    <xf numFmtId="165" fontId="92" fillId="33" borderId="34" xfId="0" applyNumberFormat="1" applyFont="1" applyFill="1" applyBorder="1" applyAlignment="1" applyProtection="1">
      <alignment horizontal="center"/>
      <protection locked="0"/>
    </xf>
    <xf numFmtId="165" fontId="92" fillId="33" borderId="16" xfId="0" applyNumberFormat="1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11" fillId="39" borderId="16" xfId="0" applyFont="1" applyFill="1" applyBorder="1" applyAlignment="1">
      <alignment vertical="center" wrapText="1"/>
    </xf>
    <xf numFmtId="0" fontId="111" fillId="39" borderId="35" xfId="0" applyFont="1" applyFill="1" applyBorder="1" applyAlignment="1">
      <alignment vertical="center" wrapText="1"/>
    </xf>
    <xf numFmtId="0" fontId="83" fillId="0" borderId="0" xfId="0" applyFont="1" applyAlignment="1" applyProtection="1">
      <alignment/>
      <protection/>
    </xf>
    <xf numFmtId="0" fontId="12" fillId="0" borderId="34" xfId="0" applyFont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12" fillId="35" borderId="35" xfId="0" applyFont="1" applyFill="1" applyBorder="1" applyAlignment="1">
      <alignment vertical="center" wrapText="1"/>
    </xf>
    <xf numFmtId="0" fontId="111" fillId="0" borderId="16" xfId="0" applyFont="1" applyBorder="1" applyAlignment="1">
      <alignment vertical="center" wrapText="1"/>
    </xf>
    <xf numFmtId="0" fontId="111" fillId="0" borderId="35" xfId="0" applyFont="1" applyBorder="1" applyAlignment="1">
      <alignment vertical="center" wrapText="1"/>
    </xf>
    <xf numFmtId="0" fontId="103" fillId="34" borderId="21" xfId="0" applyFont="1" applyFill="1" applyBorder="1" applyAlignment="1" applyProtection="1">
      <alignment horizontal="center" vertical="center"/>
      <protection/>
    </xf>
    <xf numFmtId="0" fontId="103" fillId="34" borderId="51" xfId="0" applyFont="1" applyFill="1" applyBorder="1" applyAlignment="1" applyProtection="1">
      <alignment horizontal="center" vertical="center"/>
      <protection/>
    </xf>
    <xf numFmtId="0" fontId="103" fillId="34" borderId="52" xfId="0" applyFont="1" applyFill="1" applyBorder="1" applyAlignment="1" applyProtection="1">
      <alignment horizontal="center" vertical="center"/>
      <protection/>
    </xf>
    <xf numFmtId="1" fontId="7" fillId="33" borderId="3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strike val="0"/>
        <color auto="1"/>
      </font>
      <fill>
        <patternFill>
          <bgColor rgb="FFFFC000"/>
        </patternFill>
      </fill>
    </dxf>
    <dxf>
      <font>
        <color rgb="FFC00000"/>
      </font>
      <fill>
        <patternFill>
          <bgColor theme="5" tint="0.7999799847602844"/>
        </patternFill>
      </fill>
    </dxf>
    <dxf>
      <font>
        <color rgb="FF00642D"/>
      </font>
      <fill>
        <patternFill>
          <bgColor rgb="FF92D050"/>
        </patternFill>
      </fill>
    </dxf>
    <dxf>
      <font>
        <color rgb="FFC00000"/>
      </font>
      <fill>
        <patternFill>
          <bgColor theme="9" tint="0.7999799847602844"/>
        </patternFill>
      </fill>
    </dxf>
    <dxf>
      <font>
        <color rgb="FF00642D"/>
      </font>
      <fill>
        <patternFill>
          <bgColor rgb="FF92D050"/>
        </patternFill>
      </fill>
    </dxf>
    <dxf>
      <font>
        <color rgb="FFC00000"/>
      </font>
      <fill>
        <patternFill>
          <bgColor theme="9" tint="0.7999799847602844"/>
        </patternFill>
      </fill>
    </dxf>
    <dxf>
      <font>
        <strike val="0"/>
        <color rgb="FF006600"/>
      </font>
      <fill>
        <patternFill>
          <bgColor rgb="FF92D050"/>
        </patternFill>
      </fill>
    </dxf>
    <dxf>
      <font>
        <color rgb="FFC00000"/>
      </font>
      <fill>
        <patternFill>
          <bgColor theme="5" tint="0.7999799847602844"/>
        </patternFill>
      </fill>
    </dxf>
    <dxf>
      <font>
        <color rgb="FF00642D"/>
      </font>
      <fill>
        <patternFill>
          <bgColor rgb="FF92D050"/>
        </patternFill>
      </fill>
    </dxf>
    <dxf>
      <font>
        <strike val="0"/>
        <color rgb="FFC00000"/>
      </font>
      <fill>
        <patternFill>
          <bgColor theme="5" tint="0.7999799847602844"/>
        </patternFill>
      </fill>
    </dxf>
    <dxf>
      <font>
        <color rgb="FF9C0006"/>
      </font>
      <fill>
        <patternFill>
          <bgColor theme="5" tint="0.5999600291252136"/>
        </patternFill>
      </fill>
    </dxf>
    <dxf>
      <font>
        <color rgb="FF00642D"/>
      </font>
      <fill>
        <patternFill>
          <bgColor rgb="FF92D050"/>
        </patternFill>
      </fill>
    </dxf>
    <dxf>
      <font>
        <color rgb="FF00642D"/>
      </font>
      <fill>
        <patternFill>
          <bgColor rgb="FF92D050"/>
        </patternFill>
      </fill>
      <border/>
    </dxf>
    <dxf>
      <font>
        <color rgb="FF9C0006"/>
      </font>
      <fill>
        <patternFill>
          <bgColor theme="5" tint="0.5999600291252136"/>
        </patternFill>
      </fill>
      <border/>
    </dxf>
    <dxf>
      <font>
        <strike val="0"/>
        <color rgb="FFC00000"/>
      </font>
      <fill>
        <patternFill>
          <bgColor theme="5" tint="0.7999799847602844"/>
        </patternFill>
      </fill>
      <border/>
    </dxf>
    <dxf>
      <font>
        <strike val="0"/>
        <color rgb="FF006600"/>
      </font>
      <fill>
        <patternFill>
          <bgColor rgb="FF92D050"/>
        </patternFill>
      </fill>
      <border/>
    </dxf>
    <dxf>
      <font>
        <color rgb="FFC00000"/>
      </font>
      <fill>
        <patternFill>
          <bgColor theme="9" tint="0.7999799847602844"/>
        </patternFill>
      </fill>
      <border/>
    </dxf>
    <dxf>
      <font>
        <strike val="0"/>
        <color auto="1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85725</xdr:rowOff>
    </xdr:from>
    <xdr:to>
      <xdr:col>2</xdr:col>
      <xdr:colOff>1990725</xdr:colOff>
      <xdr:row>2</xdr:row>
      <xdr:rowOff>571500</xdr:rowOff>
    </xdr:to>
    <xdr:pic>
      <xdr:nvPicPr>
        <xdr:cNvPr id="1" name="Picture 1" descr="ACW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8577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scouncilofwales.org.uk/60640.file.dld?diablo.lang=cym" TargetMode="External" /><Relationship Id="rId2" Type="http://schemas.openxmlformats.org/officeDocument/2006/relationships/hyperlink" Target="http://www.artscouncilofwales.org.uk/60639.file.dld?diablo.lang=cym" TargetMode="External" /><Relationship Id="rId3" Type="http://schemas.openxmlformats.org/officeDocument/2006/relationships/hyperlink" Target="http://www.artscouncilofwales.org.uk/application-help-notes-organisations?diablo.lang=eng#Project-budget" TargetMode="External" /><Relationship Id="rId4" Type="http://schemas.openxmlformats.org/officeDocument/2006/relationships/hyperlink" Target="http://www.cyngorcelfyddydaucymru.org.uk/llenwi-eich-datganiad-cwblhau-ariannol-?diablo.lang=cy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scouncilofwales.org.uk/application-help-notes-organisations?diablo.lang=eng#Project-budget" TargetMode="External" /><Relationship Id="rId2" Type="http://schemas.openxmlformats.org/officeDocument/2006/relationships/hyperlink" Target="http://www.cyngorcelfyddydaucymru.org.uk/llenwi-eich-datganiad-cwblhau-ariannol-?diablo.lang=cy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scouncilofwales.org.uk/application-help-notes-organisations?diablo.lang=eng#Project-budget" TargetMode="External" /><Relationship Id="rId2" Type="http://schemas.openxmlformats.org/officeDocument/2006/relationships/hyperlink" Target="http://www.cyngorcelfyddydaucymru.org.uk/llenwi-eich-datganiad-cwblhau-ariannol-?diablo.lang=cy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scouncilofwales.org.uk/application-help-notes-organisations?diablo.lang=eng#Project-budget" TargetMode="External" /><Relationship Id="rId2" Type="http://schemas.openxmlformats.org/officeDocument/2006/relationships/hyperlink" Target="http://www.cyngorcelfyddydaucymru.org.uk/llenwi-eich-datganiad-cwblhau-ariannol-?diablo.lang=cym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showGridLines="0" tabSelected="1" zoomScale="75" zoomScaleNormal="75" zoomScalePageLayoutView="0" workbookViewId="0" topLeftCell="A1">
      <selection activeCell="E23" sqref="E23:J23"/>
    </sheetView>
  </sheetViews>
  <sheetFormatPr defaultColWidth="9.140625" defaultRowHeight="15"/>
  <cols>
    <col min="1" max="2" width="2.7109375" style="9" customWidth="1"/>
    <col min="3" max="3" width="35.57421875" style="9" customWidth="1"/>
    <col min="4" max="4" width="33.421875" style="9" customWidth="1"/>
    <col min="5" max="5" width="7.7109375" style="9" customWidth="1"/>
    <col min="6" max="6" width="37.140625" style="55" customWidth="1"/>
    <col min="7" max="7" width="30.7109375" style="9" customWidth="1"/>
    <col min="8" max="8" width="11.7109375" style="9" customWidth="1"/>
    <col min="9" max="9" width="4.57421875" style="9" customWidth="1"/>
    <col min="10" max="10" width="50.28125" style="9" customWidth="1"/>
    <col min="11" max="12" width="2.7109375" style="9" customWidth="1"/>
    <col min="13" max="13" width="62.00390625" style="13" hidden="1" customWidth="1"/>
    <col min="14" max="14" width="3.7109375" style="3" customWidth="1"/>
    <col min="15" max="16384" width="9.140625" style="9" customWidth="1"/>
  </cols>
  <sheetData>
    <row r="1" spans="1:14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N1" s="4"/>
    </row>
    <row r="2" spans="1:14" ht="12" customHeight="1" thickBot="1">
      <c r="A2" s="10"/>
      <c r="B2" s="149"/>
      <c r="C2" s="153"/>
      <c r="D2" s="153"/>
      <c r="E2" s="153"/>
      <c r="F2" s="153"/>
      <c r="G2" s="153"/>
      <c r="H2" s="153"/>
      <c r="I2" s="153"/>
      <c r="J2" s="153"/>
      <c r="K2" s="153"/>
      <c r="L2" s="154"/>
      <c r="M2" s="9"/>
      <c r="N2" s="1"/>
    </row>
    <row r="3" spans="1:14" ht="51" customHeight="1" thickBot="1" thickTop="1">
      <c r="A3" s="10"/>
      <c r="B3" s="150"/>
      <c r="C3" s="54"/>
      <c r="D3" s="213" t="s">
        <v>157</v>
      </c>
      <c r="E3" s="213"/>
      <c r="F3" s="213"/>
      <c r="G3" s="213"/>
      <c r="H3" s="214"/>
      <c r="I3" s="156"/>
      <c r="J3" s="211" t="s">
        <v>41</v>
      </c>
      <c r="K3" s="212"/>
      <c r="L3" s="155"/>
      <c r="M3" s="35" t="s">
        <v>6</v>
      </c>
      <c r="N3" s="1"/>
    </row>
    <row r="4" spans="1:14" ht="12" customHeight="1" thickBot="1">
      <c r="A4" s="10"/>
      <c r="B4" s="150"/>
      <c r="C4" s="215"/>
      <c r="D4" s="215"/>
      <c r="E4" s="215"/>
      <c r="F4" s="215"/>
      <c r="G4" s="215"/>
      <c r="H4" s="215"/>
      <c r="I4" s="215"/>
      <c r="J4" s="215"/>
      <c r="K4" s="215"/>
      <c r="L4" s="155"/>
      <c r="M4" s="2" t="s">
        <v>8</v>
      </c>
      <c r="N4" s="1"/>
    </row>
    <row r="5" spans="1:14" ht="30" customHeight="1" hidden="1">
      <c r="A5" s="10"/>
      <c r="B5" s="150"/>
      <c r="C5" s="196" t="s">
        <v>5</v>
      </c>
      <c r="D5" s="197"/>
      <c r="E5" s="197"/>
      <c r="F5" s="197"/>
      <c r="G5" s="197"/>
      <c r="H5" s="197"/>
      <c r="I5" s="197"/>
      <c r="J5" s="197"/>
      <c r="K5" s="198"/>
      <c r="L5" s="155"/>
      <c r="N5" s="1"/>
    </row>
    <row r="6" spans="1:14" ht="22.5" customHeight="1" hidden="1">
      <c r="A6" s="10"/>
      <c r="B6" s="150"/>
      <c r="C6" s="219" t="s">
        <v>35</v>
      </c>
      <c r="D6" s="220"/>
      <c r="E6" s="217"/>
      <c r="F6" s="217"/>
      <c r="G6" s="217"/>
      <c r="H6" s="217"/>
      <c r="I6" s="217"/>
      <c r="J6" s="217"/>
      <c r="K6" s="218"/>
      <c r="L6" s="155"/>
      <c r="M6" s="2"/>
      <c r="N6" s="1"/>
    </row>
    <row r="7" spans="1:14" ht="22.5" customHeight="1" hidden="1">
      <c r="A7" s="10"/>
      <c r="B7" s="150"/>
      <c r="C7" s="219" t="s">
        <v>10</v>
      </c>
      <c r="D7" s="220"/>
      <c r="E7" s="51">
        <v>5001</v>
      </c>
      <c r="F7" s="201" t="s">
        <v>18</v>
      </c>
      <c r="G7" s="201"/>
      <c r="H7" s="51">
        <v>25000</v>
      </c>
      <c r="I7" s="51"/>
      <c r="J7" s="76"/>
      <c r="K7" s="77"/>
      <c r="L7" s="155"/>
      <c r="M7" s="2"/>
      <c r="N7" s="1"/>
    </row>
    <row r="8" spans="1:14" ht="22.5" customHeight="1" hidden="1" thickBot="1">
      <c r="A8" s="10"/>
      <c r="B8" s="150"/>
      <c r="C8" s="221" t="s">
        <v>11</v>
      </c>
      <c r="D8" s="222"/>
      <c r="E8" s="78">
        <v>0.9</v>
      </c>
      <c r="F8" s="78"/>
      <c r="G8" s="205"/>
      <c r="H8" s="205"/>
      <c r="I8" s="205"/>
      <c r="J8" s="205"/>
      <c r="K8" s="206"/>
      <c r="L8" s="155"/>
      <c r="M8" s="2"/>
      <c r="N8" s="1"/>
    </row>
    <row r="9" spans="1:14" ht="12" customHeight="1" hidden="1" thickBot="1">
      <c r="A9" s="10"/>
      <c r="B9" s="150"/>
      <c r="C9" s="11"/>
      <c r="D9" s="11"/>
      <c r="E9" s="12"/>
      <c r="F9" s="12"/>
      <c r="G9" s="103"/>
      <c r="H9" s="103"/>
      <c r="I9" s="103"/>
      <c r="J9" s="103"/>
      <c r="K9" s="103"/>
      <c r="L9" s="155"/>
      <c r="M9" s="2"/>
      <c r="N9" s="1"/>
    </row>
    <row r="10" spans="1:14" ht="30" customHeight="1">
      <c r="A10" s="10"/>
      <c r="B10" s="150"/>
      <c r="C10" s="202" t="s">
        <v>39</v>
      </c>
      <c r="D10" s="203"/>
      <c r="E10" s="203"/>
      <c r="F10" s="203"/>
      <c r="G10" s="203"/>
      <c r="H10" s="203"/>
      <c r="I10" s="203"/>
      <c r="J10" s="203"/>
      <c r="K10" s="204"/>
      <c r="L10" s="155"/>
      <c r="M10" s="2" t="s">
        <v>9</v>
      </c>
      <c r="N10" s="1"/>
    </row>
    <row r="11" spans="1:14" ht="35.25" customHeight="1">
      <c r="A11" s="10"/>
      <c r="B11" s="150"/>
      <c r="C11" s="199" t="s">
        <v>40</v>
      </c>
      <c r="D11" s="200"/>
      <c r="E11" s="207" t="s">
        <v>174</v>
      </c>
      <c r="F11" s="207"/>
      <c r="G11" s="207"/>
      <c r="H11" s="207"/>
      <c r="I11" s="207"/>
      <c r="J11" s="207"/>
      <c r="K11" s="208"/>
      <c r="L11" s="155"/>
      <c r="M11" s="145"/>
      <c r="N11" s="1"/>
    </row>
    <row r="12" spans="1:14" ht="36" customHeight="1">
      <c r="A12" s="10"/>
      <c r="B12" s="150"/>
      <c r="C12" s="216" t="s">
        <v>103</v>
      </c>
      <c r="D12" s="195"/>
      <c r="E12" s="209" t="s">
        <v>104</v>
      </c>
      <c r="F12" s="209"/>
      <c r="G12" s="209"/>
      <c r="H12" s="209"/>
      <c r="I12" s="209"/>
      <c r="J12" s="209"/>
      <c r="K12" s="210"/>
      <c r="L12" s="155"/>
      <c r="M12" s="139" t="s">
        <v>60</v>
      </c>
      <c r="N12" s="1"/>
    </row>
    <row r="13" spans="1:14" ht="36" customHeight="1">
      <c r="A13" s="10"/>
      <c r="B13" s="150"/>
      <c r="C13" s="199" t="s">
        <v>45</v>
      </c>
      <c r="D13" s="200"/>
      <c r="E13" s="225" t="s">
        <v>105</v>
      </c>
      <c r="F13" s="209"/>
      <c r="G13" s="209"/>
      <c r="H13" s="209"/>
      <c r="I13" s="209"/>
      <c r="J13" s="209"/>
      <c r="K13" s="210"/>
      <c r="L13" s="155"/>
      <c r="M13" s="146"/>
      <c r="N13" s="1"/>
    </row>
    <row r="14" spans="1:14" ht="36" customHeight="1">
      <c r="A14" s="10"/>
      <c r="B14" s="150"/>
      <c r="C14" s="194" t="s">
        <v>106</v>
      </c>
      <c r="D14" s="195"/>
      <c r="E14" s="209" t="s">
        <v>108</v>
      </c>
      <c r="F14" s="209"/>
      <c r="G14" s="209"/>
      <c r="H14" s="209"/>
      <c r="I14" s="209"/>
      <c r="J14" s="209"/>
      <c r="K14" s="210"/>
      <c r="L14" s="155"/>
      <c r="M14" s="139" t="s">
        <v>61</v>
      </c>
      <c r="N14" s="1"/>
    </row>
    <row r="15" spans="1:14" ht="36" customHeight="1">
      <c r="A15" s="10"/>
      <c r="B15" s="150"/>
      <c r="C15" s="194" t="s">
        <v>107</v>
      </c>
      <c r="D15" s="195"/>
      <c r="E15" s="209" t="s">
        <v>109</v>
      </c>
      <c r="F15" s="209"/>
      <c r="G15" s="209"/>
      <c r="H15" s="209"/>
      <c r="I15" s="209"/>
      <c r="J15" s="209"/>
      <c r="K15" s="210"/>
      <c r="L15" s="155"/>
      <c r="M15" s="139" t="s">
        <v>62</v>
      </c>
      <c r="N15" s="1"/>
    </row>
    <row r="16" spans="1:14" ht="36" customHeight="1">
      <c r="A16" s="10"/>
      <c r="B16" s="150"/>
      <c r="C16" s="199" t="s">
        <v>44</v>
      </c>
      <c r="D16" s="200"/>
      <c r="E16" s="207" t="s">
        <v>42</v>
      </c>
      <c r="F16" s="207"/>
      <c r="G16" s="207"/>
      <c r="H16" s="207"/>
      <c r="I16" s="207"/>
      <c r="J16" s="207"/>
      <c r="K16" s="208"/>
      <c r="L16" s="155"/>
      <c r="M16" s="147" t="s">
        <v>63</v>
      </c>
      <c r="N16" s="1"/>
    </row>
    <row r="17" spans="1:14" s="121" customFormat="1" ht="36" customHeight="1">
      <c r="A17" s="10"/>
      <c r="B17" s="150"/>
      <c r="C17" s="226" t="s">
        <v>156</v>
      </c>
      <c r="D17" s="227"/>
      <c r="E17" s="192" t="s">
        <v>43</v>
      </c>
      <c r="F17" s="192"/>
      <c r="G17" s="192"/>
      <c r="H17" s="192"/>
      <c r="I17" s="192"/>
      <c r="J17" s="192"/>
      <c r="K17" s="193"/>
      <c r="L17" s="155"/>
      <c r="M17" s="147"/>
      <c r="N17" s="1"/>
    </row>
    <row r="18" spans="1:14" ht="36" customHeight="1">
      <c r="A18" s="10"/>
      <c r="B18" s="150"/>
      <c r="C18" s="228" t="s">
        <v>110</v>
      </c>
      <c r="D18" s="195"/>
      <c r="E18" s="209" t="s">
        <v>127</v>
      </c>
      <c r="F18" s="209"/>
      <c r="G18" s="209"/>
      <c r="H18" s="209"/>
      <c r="I18" s="209"/>
      <c r="J18" s="209"/>
      <c r="K18" s="210"/>
      <c r="L18" s="155"/>
      <c r="M18" s="139" t="s">
        <v>64</v>
      </c>
      <c r="N18" s="1"/>
    </row>
    <row r="19" spans="1:14" ht="36" customHeight="1" thickBot="1">
      <c r="A19" s="10"/>
      <c r="B19" s="150"/>
      <c r="C19" s="229" t="s">
        <v>46</v>
      </c>
      <c r="D19" s="230"/>
      <c r="E19" s="223" t="s">
        <v>111</v>
      </c>
      <c r="F19" s="223"/>
      <c r="G19" s="223"/>
      <c r="H19" s="223"/>
      <c r="I19" s="223"/>
      <c r="J19" s="223"/>
      <c r="K19" s="224"/>
      <c r="L19" s="155"/>
      <c r="M19" s="139" t="s">
        <v>65</v>
      </c>
      <c r="N19" s="1"/>
    </row>
    <row r="20" spans="1:14" ht="18.75" customHeight="1">
      <c r="A20" s="10"/>
      <c r="B20" s="150"/>
      <c r="C20" s="158"/>
      <c r="D20" s="159"/>
      <c r="E20" s="159"/>
      <c r="F20" s="159"/>
      <c r="G20" s="159"/>
      <c r="H20" s="159"/>
      <c r="I20" s="159"/>
      <c r="J20" s="159"/>
      <c r="K20" s="159"/>
      <c r="L20" s="155"/>
      <c r="M20" s="147" t="s">
        <v>66</v>
      </c>
      <c r="N20" s="1"/>
    </row>
    <row r="21" spans="1:14" ht="30" customHeight="1">
      <c r="A21" s="10"/>
      <c r="B21" s="150"/>
      <c r="C21" s="245" t="s">
        <v>155</v>
      </c>
      <c r="D21" s="246"/>
      <c r="E21" s="246"/>
      <c r="F21" s="246"/>
      <c r="G21" s="246"/>
      <c r="H21" s="246"/>
      <c r="I21" s="246"/>
      <c r="J21" s="246"/>
      <c r="K21" s="247"/>
      <c r="L21" s="155"/>
      <c r="M21" s="147"/>
      <c r="N21" s="1"/>
    </row>
    <row r="22" spans="1:14" ht="22.5" customHeight="1">
      <c r="A22" s="10"/>
      <c r="B22" s="150"/>
      <c r="C22" s="24"/>
      <c r="D22" s="25"/>
      <c r="E22" s="25"/>
      <c r="F22" s="25"/>
      <c r="G22" s="25"/>
      <c r="H22" s="25"/>
      <c r="I22" s="25"/>
      <c r="J22" s="25"/>
      <c r="K22" s="26"/>
      <c r="L22" s="155"/>
      <c r="M22" s="139" t="s">
        <v>69</v>
      </c>
      <c r="N22" s="1"/>
    </row>
    <row r="23" spans="1:14" ht="22.5" customHeight="1">
      <c r="A23" s="10"/>
      <c r="B23" s="150"/>
      <c r="C23" s="190" t="s">
        <v>112</v>
      </c>
      <c r="D23" s="244"/>
      <c r="E23" s="248"/>
      <c r="F23" s="249"/>
      <c r="G23" s="249"/>
      <c r="H23" s="249"/>
      <c r="I23" s="249"/>
      <c r="J23" s="250"/>
      <c r="K23" s="27"/>
      <c r="L23" s="155"/>
      <c r="M23" s="139" t="s">
        <v>68</v>
      </c>
      <c r="N23" s="1"/>
    </row>
    <row r="24" spans="1:14" s="116" customFormat="1" ht="22.5" customHeight="1">
      <c r="A24" s="10"/>
      <c r="B24" s="150"/>
      <c r="C24" s="113"/>
      <c r="D24" s="40"/>
      <c r="E24" s="40"/>
      <c r="F24" s="40"/>
      <c r="G24" s="28"/>
      <c r="H24" s="39"/>
      <c r="I24" s="39"/>
      <c r="J24" s="39"/>
      <c r="K24" s="27"/>
      <c r="L24" s="155"/>
      <c r="M24" s="147"/>
      <c r="N24" s="1"/>
    </row>
    <row r="25" spans="1:14" s="116" customFormat="1" ht="22.5" customHeight="1">
      <c r="A25" s="10"/>
      <c r="B25" s="150"/>
      <c r="C25" s="190" t="s">
        <v>47</v>
      </c>
      <c r="D25" s="244"/>
      <c r="E25" s="248"/>
      <c r="F25" s="249"/>
      <c r="G25" s="249"/>
      <c r="H25" s="249"/>
      <c r="I25" s="249"/>
      <c r="J25" s="250"/>
      <c r="K25" s="27"/>
      <c r="L25" s="155"/>
      <c r="M25" s="139" t="s">
        <v>67</v>
      </c>
      <c r="N25" s="1"/>
    </row>
    <row r="26" spans="1:14" ht="22.5" customHeight="1">
      <c r="A26" s="10"/>
      <c r="B26" s="150"/>
      <c r="C26" s="102"/>
      <c r="D26" s="40"/>
      <c r="E26" s="37"/>
      <c r="F26" s="40"/>
      <c r="G26" s="28"/>
      <c r="H26" s="39"/>
      <c r="I26" s="39"/>
      <c r="J26" s="39"/>
      <c r="K26" s="27"/>
      <c r="L26" s="155"/>
      <c r="M26" s="147"/>
      <c r="N26" s="1"/>
    </row>
    <row r="27" spans="1:14" ht="22.5" customHeight="1">
      <c r="A27" s="10"/>
      <c r="B27" s="150"/>
      <c r="C27" s="190" t="s">
        <v>113</v>
      </c>
      <c r="D27" s="191"/>
      <c r="E27" s="251" t="s">
        <v>60</v>
      </c>
      <c r="F27" s="252"/>
      <c r="G27" s="252"/>
      <c r="H27" s="252"/>
      <c r="I27" s="252"/>
      <c r="J27" s="253"/>
      <c r="K27" s="141"/>
      <c r="L27" s="155"/>
      <c r="M27" s="139" t="s">
        <v>72</v>
      </c>
      <c r="N27" s="1"/>
    </row>
    <row r="28" spans="1:14" ht="22.5" customHeight="1">
      <c r="A28" s="10"/>
      <c r="B28" s="150"/>
      <c r="C28" s="102"/>
      <c r="D28" s="40"/>
      <c r="E28" s="40"/>
      <c r="F28" s="40"/>
      <c r="G28" s="28"/>
      <c r="H28" s="39"/>
      <c r="I28" s="39"/>
      <c r="J28" s="39"/>
      <c r="K28" s="27"/>
      <c r="L28" s="155"/>
      <c r="M28" s="148" t="s">
        <v>71</v>
      </c>
      <c r="N28" s="1"/>
    </row>
    <row r="29" spans="1:14" s="189" customFormat="1" ht="22.5" customHeight="1">
      <c r="A29" s="10"/>
      <c r="B29" s="150"/>
      <c r="C29" s="190" t="s">
        <v>177</v>
      </c>
      <c r="D29" s="191"/>
      <c r="E29" s="402"/>
      <c r="F29" s="402"/>
      <c r="G29" s="28"/>
      <c r="H29" s="39"/>
      <c r="I29" s="39"/>
      <c r="J29" s="39"/>
      <c r="K29" s="27"/>
      <c r="L29" s="155"/>
      <c r="M29" s="148"/>
      <c r="N29" s="1"/>
    </row>
    <row r="30" spans="1:14" s="189" customFormat="1" ht="22.5" customHeight="1">
      <c r="A30" s="10"/>
      <c r="B30" s="150"/>
      <c r="C30" s="186"/>
      <c r="D30" s="187"/>
      <c r="E30" s="187"/>
      <c r="F30" s="187"/>
      <c r="G30" s="28"/>
      <c r="H30" s="39"/>
      <c r="I30" s="39"/>
      <c r="J30" s="39"/>
      <c r="K30" s="27"/>
      <c r="L30" s="155"/>
      <c r="M30" s="148"/>
      <c r="N30" s="1"/>
    </row>
    <row r="31" spans="1:14" ht="22.5" customHeight="1">
      <c r="A31" s="10"/>
      <c r="B31" s="150"/>
      <c r="C31" s="236" t="s">
        <v>114</v>
      </c>
      <c r="D31" s="237"/>
      <c r="E31" s="235">
        <v>0</v>
      </c>
      <c r="F31" s="235"/>
      <c r="G31" s="13"/>
      <c r="H31" s="254"/>
      <c r="I31" s="254"/>
      <c r="J31" s="254"/>
      <c r="K31" s="29"/>
      <c r="L31" s="155"/>
      <c r="M31" s="147"/>
      <c r="N31" s="1"/>
    </row>
    <row r="32" spans="1:14" ht="22.5" customHeight="1">
      <c r="A32" s="10"/>
      <c r="B32" s="150"/>
      <c r="C32" s="30"/>
      <c r="D32" s="31"/>
      <c r="E32" s="31"/>
      <c r="F32" s="31"/>
      <c r="G32" s="32"/>
      <c r="H32" s="32"/>
      <c r="I32" s="32"/>
      <c r="J32" s="32"/>
      <c r="K32" s="33"/>
      <c r="L32" s="155"/>
      <c r="M32" s="139" t="s">
        <v>74</v>
      </c>
      <c r="N32" s="1"/>
    </row>
    <row r="33" spans="1:14" s="107" customFormat="1" ht="19.5" customHeight="1">
      <c r="A33" s="10"/>
      <c r="B33" s="150"/>
      <c r="C33" s="160"/>
      <c r="D33" s="160"/>
      <c r="E33" s="160"/>
      <c r="F33" s="160"/>
      <c r="G33" s="160"/>
      <c r="H33" s="160"/>
      <c r="I33" s="160"/>
      <c r="J33" s="160"/>
      <c r="K33" s="160"/>
      <c r="L33" s="155"/>
      <c r="M33" s="147"/>
      <c r="N33" s="1"/>
    </row>
    <row r="34" spans="1:14" ht="30" customHeight="1">
      <c r="A34" s="10"/>
      <c r="B34" s="150"/>
      <c r="C34" s="240" t="s">
        <v>48</v>
      </c>
      <c r="D34" s="241"/>
      <c r="E34" s="241"/>
      <c r="F34" s="241"/>
      <c r="G34" s="242"/>
      <c r="H34" s="162"/>
      <c r="I34" s="162"/>
      <c r="J34" s="185" t="s">
        <v>57</v>
      </c>
      <c r="K34" s="162"/>
      <c r="L34" s="155"/>
      <c r="M34" s="147" t="s">
        <v>73</v>
      </c>
      <c r="N34" s="1"/>
    </row>
    <row r="35" spans="1:14" ht="22.5" customHeight="1" thickBot="1">
      <c r="A35" s="10"/>
      <c r="B35" s="150"/>
      <c r="C35" s="160"/>
      <c r="D35" s="160"/>
      <c r="E35" s="160"/>
      <c r="F35" s="160"/>
      <c r="G35" s="160"/>
      <c r="H35" s="160"/>
      <c r="I35" s="160"/>
      <c r="J35" s="160"/>
      <c r="K35" s="161"/>
      <c r="L35" s="155"/>
      <c r="M35" s="147"/>
      <c r="N35" s="1"/>
    </row>
    <row r="36" spans="1:14" ht="30" customHeight="1" thickBot="1" thickTop="1">
      <c r="A36" s="10"/>
      <c r="B36" s="150"/>
      <c r="C36" s="233" t="s">
        <v>49</v>
      </c>
      <c r="D36" s="234"/>
      <c r="E36" s="234"/>
      <c r="F36" s="101"/>
      <c r="G36" s="34">
        <f>'Incwm gwirioneddol'!K56</f>
        <v>0</v>
      </c>
      <c r="H36" s="151"/>
      <c r="I36" s="151"/>
      <c r="J36" s="134" t="s">
        <v>59</v>
      </c>
      <c r="K36" s="151"/>
      <c r="L36" s="155"/>
      <c r="M36" s="145" t="s">
        <v>70</v>
      </c>
      <c r="N36" s="1"/>
    </row>
    <row r="37" spans="1:14" ht="22.5" customHeight="1" thickBot="1" thickTop="1">
      <c r="A37" s="10"/>
      <c r="B37" s="150"/>
      <c r="C37" s="173"/>
      <c r="D37" s="173"/>
      <c r="E37" s="173"/>
      <c r="F37" s="173"/>
      <c r="G37" s="173"/>
      <c r="H37" s="166"/>
      <c r="I37" s="166"/>
      <c r="J37" s="174"/>
      <c r="K37" s="151"/>
      <c r="L37" s="155"/>
      <c r="M37" s="146"/>
      <c r="N37" s="1"/>
    </row>
    <row r="38" spans="1:14" ht="30" customHeight="1" thickBot="1" thickTop="1">
      <c r="A38" s="10"/>
      <c r="B38" s="150"/>
      <c r="C38" s="233" t="s">
        <v>50</v>
      </c>
      <c r="D38" s="234"/>
      <c r="E38" s="234"/>
      <c r="F38" s="101"/>
      <c r="G38" s="34">
        <f>'Gwariant gwirioneddol'!K68</f>
        <v>0</v>
      </c>
      <c r="H38" s="151"/>
      <c r="I38" s="151"/>
      <c r="J38" s="134" t="s">
        <v>56</v>
      </c>
      <c r="K38" s="151"/>
      <c r="L38" s="155"/>
      <c r="M38" s="146"/>
      <c r="N38" s="1"/>
    </row>
    <row r="39" spans="1:14" ht="22.5" customHeight="1" thickTop="1">
      <c r="A39" s="10"/>
      <c r="B39" s="150"/>
      <c r="C39" s="175"/>
      <c r="D39" s="175"/>
      <c r="E39" s="175"/>
      <c r="F39" s="175"/>
      <c r="G39" s="175"/>
      <c r="H39" s="167"/>
      <c r="I39" s="167"/>
      <c r="J39" s="176"/>
      <c r="K39" s="151"/>
      <c r="L39" s="155"/>
      <c r="M39" s="145"/>
      <c r="N39" s="1"/>
    </row>
    <row r="40" spans="1:14" ht="30" customHeight="1">
      <c r="A40" s="6"/>
      <c r="B40" s="151"/>
      <c r="C40" s="231" t="s">
        <v>176</v>
      </c>
      <c r="D40" s="232"/>
      <c r="E40" s="232"/>
      <c r="F40" s="100"/>
      <c r="G40" s="34">
        <f>'Incwm gwirioneddol'!K56-'Gwariant gwirioneddol'!K68</f>
        <v>0</v>
      </c>
      <c r="H40" s="168"/>
      <c r="I40" s="169"/>
      <c r="J40" s="185" t="s">
        <v>58</v>
      </c>
      <c r="K40" s="163"/>
      <c r="L40" s="155"/>
      <c r="M40" s="146"/>
      <c r="N40" s="1"/>
    </row>
    <row r="41" spans="1:14" ht="22.5" customHeight="1" thickBot="1">
      <c r="A41" s="6"/>
      <c r="B41" s="151"/>
      <c r="C41" s="177"/>
      <c r="D41" s="177"/>
      <c r="E41" s="177"/>
      <c r="F41" s="177"/>
      <c r="G41" s="177"/>
      <c r="H41" s="170"/>
      <c r="I41" s="170"/>
      <c r="J41" s="178"/>
      <c r="K41" s="151"/>
      <c r="L41" s="155"/>
      <c r="N41" s="1"/>
    </row>
    <row r="42" spans="1:14" ht="30" customHeight="1" thickBot="1" thickTop="1">
      <c r="A42" s="6"/>
      <c r="B42" s="151"/>
      <c r="C42" s="231" t="s">
        <v>51</v>
      </c>
      <c r="D42" s="232"/>
      <c r="E42" s="232"/>
      <c r="F42" s="100"/>
      <c r="G42" s="94">
        <f>IF(G38=0,0,E31/G38)</f>
        <v>0</v>
      </c>
      <c r="H42" s="151"/>
      <c r="I42" s="151"/>
      <c r="J42" s="134" t="s">
        <v>55</v>
      </c>
      <c r="K42" s="164"/>
      <c r="L42" s="155"/>
      <c r="N42" s="1"/>
    </row>
    <row r="43" spans="1:14" ht="22.5" customHeight="1" thickBot="1" thickTop="1">
      <c r="A43" s="6"/>
      <c r="B43" s="151"/>
      <c r="C43" s="171"/>
      <c r="D43" s="171"/>
      <c r="E43" s="171"/>
      <c r="F43" s="171"/>
      <c r="G43" s="171"/>
      <c r="H43" s="171"/>
      <c r="I43" s="171"/>
      <c r="J43" s="171"/>
      <c r="K43" s="151"/>
      <c r="L43" s="155"/>
      <c r="N43" s="1"/>
    </row>
    <row r="44" spans="1:14" s="133" customFormat="1" ht="22.5" customHeight="1" thickBot="1" thickTop="1">
      <c r="A44" s="6"/>
      <c r="B44" s="151"/>
      <c r="C44" s="238" t="s">
        <v>158</v>
      </c>
      <c r="D44" s="239"/>
      <c r="E44" s="171"/>
      <c r="F44" s="238" t="s">
        <v>159</v>
      </c>
      <c r="G44" s="239"/>
      <c r="H44" s="171"/>
      <c r="I44" s="171"/>
      <c r="J44" s="171"/>
      <c r="K44" s="151"/>
      <c r="L44" s="155"/>
      <c r="M44" s="13"/>
      <c r="N44" s="1"/>
    </row>
    <row r="45" spans="1:14" ht="22.5" customHeight="1" thickTop="1">
      <c r="A45" s="6"/>
      <c r="B45" s="152"/>
      <c r="C45" s="172"/>
      <c r="D45" s="172"/>
      <c r="E45" s="172"/>
      <c r="F45" s="172"/>
      <c r="G45" s="172"/>
      <c r="H45" s="172"/>
      <c r="I45" s="172"/>
      <c r="J45" s="172"/>
      <c r="K45" s="165"/>
      <c r="L45" s="157"/>
      <c r="M45" s="2"/>
      <c r="N45" s="1"/>
    </row>
    <row r="46" spans="1:14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N46" s="1"/>
    </row>
    <row r="47" spans="1:14" ht="19.5" customHeight="1">
      <c r="A47" s="13"/>
      <c r="B47" s="243" t="s">
        <v>178</v>
      </c>
      <c r="C47" s="243"/>
      <c r="D47" s="243"/>
      <c r="F47" s="99" t="str">
        <f>D3</f>
        <v>Datganiad Ariannol Cwblhau - Gwir Ffigyrau</v>
      </c>
      <c r="G47" s="122"/>
      <c r="H47" s="124">
        <f>E6</f>
        <v>0</v>
      </c>
      <c r="I47" s="122"/>
      <c r="J47" s="122"/>
      <c r="K47" s="122"/>
      <c r="L47" s="122"/>
      <c r="M47" s="36"/>
      <c r="N47" s="16"/>
    </row>
    <row r="50" ht="15.75">
      <c r="C50" s="140"/>
    </row>
  </sheetData>
  <sheetProtection password="DF65" sheet="1" selectLockedCells="1"/>
  <mergeCells count="49">
    <mergeCell ref="C42:E42"/>
    <mergeCell ref="H31:J31"/>
    <mergeCell ref="C44:D44"/>
    <mergeCell ref="F44:G44"/>
    <mergeCell ref="C34:G34"/>
    <mergeCell ref="B47:D47"/>
    <mergeCell ref="C27:D27"/>
    <mergeCell ref="C23:D23"/>
    <mergeCell ref="C25:D25"/>
    <mergeCell ref="E25:J25"/>
    <mergeCell ref="E23:J23"/>
    <mergeCell ref="E27:J27"/>
    <mergeCell ref="C18:D18"/>
    <mergeCell ref="E18:K18"/>
    <mergeCell ref="C19:D19"/>
    <mergeCell ref="C40:E40"/>
    <mergeCell ref="C38:E38"/>
    <mergeCell ref="C36:E36"/>
    <mergeCell ref="E31:F31"/>
    <mergeCell ref="C31:D31"/>
    <mergeCell ref="C21:K21"/>
    <mergeCell ref="E16:K16"/>
    <mergeCell ref="E12:K12"/>
    <mergeCell ref="C6:D6"/>
    <mergeCell ref="C7:D7"/>
    <mergeCell ref="C8:D8"/>
    <mergeCell ref="E19:K19"/>
    <mergeCell ref="E13:K13"/>
    <mergeCell ref="C16:D16"/>
    <mergeCell ref="C17:D17"/>
    <mergeCell ref="C13:D13"/>
    <mergeCell ref="E15:K15"/>
    <mergeCell ref="J3:K3"/>
    <mergeCell ref="D3:H3"/>
    <mergeCell ref="C4:K4"/>
    <mergeCell ref="C12:D12"/>
    <mergeCell ref="E6:K6"/>
    <mergeCell ref="C14:D14"/>
    <mergeCell ref="E14:K14"/>
    <mergeCell ref="C29:D29"/>
    <mergeCell ref="E29:F29"/>
    <mergeCell ref="E17:K17"/>
    <mergeCell ref="C15:D15"/>
    <mergeCell ref="C5:K5"/>
    <mergeCell ref="C11:D11"/>
    <mergeCell ref="F7:G7"/>
    <mergeCell ref="C10:K10"/>
    <mergeCell ref="G8:K8"/>
    <mergeCell ref="E11:K11"/>
  </mergeCells>
  <conditionalFormatting sqref="M28:M30 K42">
    <cfRule type="cellIs" priority="14" dxfId="12" operator="equal">
      <formula>"Within maximum percentage"</formula>
    </cfRule>
    <cfRule type="cellIs" priority="15" dxfId="13" operator="equal">
      <formula>"Above maximum percentage"</formula>
    </cfRule>
  </conditionalFormatting>
  <conditionalFormatting sqref="H31:J31">
    <cfRule type="cellIs" priority="2" dxfId="14" operator="equal">
      <formula>"Please see 'About this grant' at top of page"</formula>
    </cfRule>
  </conditionalFormatting>
  <dataValidations count="3">
    <dataValidation type="list" allowBlank="1" showInputMessage="1" showErrorMessage="1" sqref="K35">
      <formula1>Balans!#REF!</formula1>
    </dataValidation>
    <dataValidation type="whole" allowBlank="1" showInputMessage="1" showErrorMessage="1" errorTitle="Please change your figure" error="This should be between £250 and £5,000." sqref="K31">
      <formula1>250</formula1>
      <formula2>5000</formula2>
    </dataValidation>
    <dataValidation type="list" allowBlank="1" showInputMessage="1" showErrorMessage="1" prompt="Dewiswch (sgroliwch i lawr) Grant a rhoddir" sqref="E27:J27">
      <formula1>$M$12:$M$35</formula1>
    </dataValidation>
  </dataValidations>
  <hyperlinks>
    <hyperlink ref="J42" location="'Rhestr wirio'!A1" display="Rhestr wirio"/>
    <hyperlink ref="C44:D44" r:id="rId1" display=" Nodiadau Cymorth Diweddu cyflawn ar gyfer Sefydliadau"/>
    <hyperlink ref="F44:G44" r:id="rId2" display=" Nodiadau Cymorth Diweddu cyflawn ar gyfer Unigolion"/>
    <hyperlink ref="J38" location="'Incwm gwirioneddol'!A1" display="Gwariant gwirioneddol"/>
    <hyperlink ref="J36" location="'Incwm gwirioneddol'!A1" display="Gwariant gwirioneddol"/>
    <hyperlink ref="J3" r:id="rId3" display="Essential help notes - click here"/>
    <hyperlink ref="J3:K3" r:id="rId4" display="Nodiadau Cymorth Hanfodol - cliciwch yma"/>
  </hyperlink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52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86"/>
  <sheetViews>
    <sheetView showGridLines="0" zoomScale="75" zoomScaleNormal="75" zoomScalePageLayoutView="0" workbookViewId="0" topLeftCell="A1">
      <selection activeCell="K20" sqref="K20"/>
    </sheetView>
  </sheetViews>
  <sheetFormatPr defaultColWidth="9.140625" defaultRowHeight="15"/>
  <cols>
    <col min="1" max="2" width="2.7109375" style="3" customWidth="1"/>
    <col min="3" max="3" width="37.8515625" style="3" customWidth="1"/>
    <col min="4" max="4" width="25.140625" style="3" customWidth="1"/>
    <col min="5" max="5" width="17.140625" style="3" customWidth="1"/>
    <col min="6" max="6" width="2.7109375" style="3" customWidth="1"/>
    <col min="7" max="7" width="36.28125" style="3" customWidth="1"/>
    <col min="8" max="8" width="10.140625" style="3" customWidth="1"/>
    <col min="9" max="9" width="2.7109375" style="3" customWidth="1"/>
    <col min="10" max="10" width="30.57421875" style="3" customWidth="1"/>
    <col min="11" max="11" width="22.28125" style="3" customWidth="1"/>
    <col min="12" max="12" width="2.7109375" style="3" customWidth="1"/>
    <col min="13" max="13" width="34.28125" style="85" hidden="1" customWidth="1"/>
    <col min="14" max="14" width="2.7109375" style="3" customWidth="1"/>
    <col min="15" max="16384" width="9.140625" style="3" customWidth="1"/>
  </cols>
  <sheetData>
    <row r="1" spans="1:14" ht="12" customHeight="1" thickBot="1">
      <c r="A1" s="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1"/>
      <c r="N1" s="1"/>
    </row>
    <row r="2" spans="1:14" s="20" customFormat="1" ht="27" customHeight="1" thickBot="1" thickTop="1">
      <c r="A2" s="19"/>
      <c r="B2" s="19"/>
      <c r="C2" s="137" t="s">
        <v>54</v>
      </c>
      <c r="D2" s="38"/>
      <c r="E2" s="19"/>
      <c r="F2" s="19"/>
      <c r="G2" s="134" t="s">
        <v>56</v>
      </c>
      <c r="H2" s="1"/>
      <c r="I2" s="1"/>
      <c r="J2" s="134" t="s">
        <v>55</v>
      </c>
      <c r="K2" s="1"/>
      <c r="L2" s="19"/>
      <c r="M2" s="80" t="s">
        <v>6</v>
      </c>
      <c r="N2" s="19"/>
    </row>
    <row r="3" spans="1:14" ht="12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2"/>
      <c r="N3" s="1"/>
    </row>
    <row r="4" spans="1:14" ht="12" customHeight="1" thickBot="1">
      <c r="A4" s="1"/>
      <c r="B4" s="149"/>
      <c r="C4" s="153"/>
      <c r="D4" s="153"/>
      <c r="E4" s="153"/>
      <c r="F4" s="153"/>
      <c r="G4" s="153"/>
      <c r="H4" s="153"/>
      <c r="I4" s="153"/>
      <c r="J4" s="153"/>
      <c r="K4" s="153"/>
      <c r="L4" s="154"/>
      <c r="M4" s="83"/>
      <c r="N4" s="1"/>
    </row>
    <row r="5" spans="1:14" ht="36" customHeight="1" thickBot="1" thickTop="1">
      <c r="A5" s="1"/>
      <c r="B5" s="150"/>
      <c r="C5" s="278" t="s">
        <v>150</v>
      </c>
      <c r="D5" s="279"/>
      <c r="E5" s="279"/>
      <c r="F5" s="279"/>
      <c r="G5" s="279"/>
      <c r="H5" s="280"/>
      <c r="I5" s="182"/>
      <c r="J5" s="211" t="s">
        <v>41</v>
      </c>
      <c r="K5" s="212"/>
      <c r="L5" s="180"/>
      <c r="M5" s="84"/>
      <c r="N5" s="1"/>
    </row>
    <row r="6" spans="1:14" ht="12" customHeight="1" thickBot="1">
      <c r="A6" s="1"/>
      <c r="B6" s="150"/>
      <c r="C6" s="183"/>
      <c r="D6" s="183"/>
      <c r="E6" s="183"/>
      <c r="F6" s="183"/>
      <c r="G6" s="183"/>
      <c r="H6" s="183"/>
      <c r="I6" s="183"/>
      <c r="J6" s="183"/>
      <c r="K6" s="183"/>
      <c r="L6" s="155"/>
      <c r="M6" s="84"/>
      <c r="N6" s="1"/>
    </row>
    <row r="7" spans="1:14" ht="19.5" customHeight="1" hidden="1">
      <c r="A7" s="1"/>
      <c r="B7" s="150"/>
      <c r="C7" s="46" t="s">
        <v>4</v>
      </c>
      <c r="D7" s="47"/>
      <c r="E7" s="285">
        <f>Balans!E6</f>
        <v>0</v>
      </c>
      <c r="F7" s="285"/>
      <c r="G7" s="285"/>
      <c r="H7" s="285"/>
      <c r="I7" s="285"/>
      <c r="J7" s="285"/>
      <c r="K7" s="286"/>
      <c r="L7" s="155"/>
      <c r="M7" s="84"/>
      <c r="N7" s="1"/>
    </row>
    <row r="8" spans="1:14" ht="19.5" customHeight="1">
      <c r="A8" s="1"/>
      <c r="B8" s="150"/>
      <c r="C8" s="288" t="s">
        <v>53</v>
      </c>
      <c r="D8" s="289"/>
      <c r="E8" s="283">
        <f>Balans!E23</f>
        <v>0</v>
      </c>
      <c r="F8" s="283"/>
      <c r="G8" s="283"/>
      <c r="H8" s="283"/>
      <c r="I8" s="283"/>
      <c r="J8" s="283"/>
      <c r="K8" s="284"/>
      <c r="L8" s="155"/>
      <c r="M8" s="84"/>
      <c r="N8" s="1"/>
    </row>
    <row r="9" spans="1:14" ht="19.5" customHeight="1">
      <c r="A9" s="1"/>
      <c r="B9" s="150"/>
      <c r="C9" s="255" t="s">
        <v>52</v>
      </c>
      <c r="D9" s="256"/>
      <c r="E9" s="258">
        <f>Balans!E25</f>
        <v>0</v>
      </c>
      <c r="F9" s="258"/>
      <c r="G9" s="258"/>
      <c r="H9" s="258"/>
      <c r="I9" s="258"/>
      <c r="J9" s="258"/>
      <c r="K9" s="259"/>
      <c r="L9" s="155"/>
      <c r="M9" s="84"/>
      <c r="N9" s="1"/>
    </row>
    <row r="10" spans="1:14" s="114" customFormat="1" ht="19.5" customHeight="1">
      <c r="A10" s="1"/>
      <c r="B10" s="150"/>
      <c r="C10" s="255" t="s">
        <v>115</v>
      </c>
      <c r="D10" s="256"/>
      <c r="E10" s="258" t="str">
        <f>Balans!E27</f>
        <v>Dewiswch (sgroliwch i lawr)</v>
      </c>
      <c r="F10" s="258"/>
      <c r="G10" s="258"/>
      <c r="H10" s="258"/>
      <c r="I10" s="258"/>
      <c r="J10" s="258"/>
      <c r="K10" s="259"/>
      <c r="L10" s="155"/>
      <c r="M10" s="84"/>
      <c r="N10" s="1"/>
    </row>
    <row r="11" spans="1:14" s="188" customFormat="1" ht="19.5" customHeight="1">
      <c r="A11" s="1"/>
      <c r="B11" s="150"/>
      <c r="C11" s="255" t="s">
        <v>179</v>
      </c>
      <c r="D11" s="256"/>
      <c r="E11" s="257">
        <f>Balans!E29</f>
        <v>0</v>
      </c>
      <c r="F11" s="258"/>
      <c r="G11" s="258"/>
      <c r="H11" s="258"/>
      <c r="I11" s="258"/>
      <c r="J11" s="258"/>
      <c r="K11" s="259"/>
      <c r="L11" s="155"/>
      <c r="M11" s="84"/>
      <c r="N11" s="1"/>
    </row>
    <row r="12" spans="1:14" ht="19.5" customHeight="1" thickBot="1">
      <c r="A12" s="1"/>
      <c r="B12" s="150"/>
      <c r="C12" s="273" t="s">
        <v>116</v>
      </c>
      <c r="D12" s="274"/>
      <c r="E12" s="115">
        <f>Balans!E31</f>
        <v>0</v>
      </c>
      <c r="F12" s="115"/>
      <c r="G12" s="48"/>
      <c r="H12" s="49"/>
      <c r="I12" s="49"/>
      <c r="J12" s="49"/>
      <c r="K12" s="50"/>
      <c r="L12" s="155"/>
      <c r="M12" s="84"/>
      <c r="N12" s="1"/>
    </row>
    <row r="13" spans="1:14" ht="12" customHeight="1">
      <c r="A13" s="1"/>
      <c r="B13" s="150"/>
      <c r="C13" s="183"/>
      <c r="D13" s="183"/>
      <c r="E13" s="183"/>
      <c r="F13" s="183"/>
      <c r="G13" s="183"/>
      <c r="H13" s="183"/>
      <c r="I13" s="183"/>
      <c r="J13" s="183"/>
      <c r="K13" s="183"/>
      <c r="L13" s="155"/>
      <c r="M13" s="84"/>
      <c r="N13" s="1"/>
    </row>
    <row r="14" spans="1:14" ht="22.5" customHeight="1" hidden="1">
      <c r="A14" s="1"/>
      <c r="B14" s="150"/>
      <c r="C14" s="220" t="s">
        <v>15</v>
      </c>
      <c r="D14" s="220"/>
      <c r="E14" s="41">
        <v>0.1</v>
      </c>
      <c r="F14" s="42"/>
      <c r="G14" s="56" t="s">
        <v>13</v>
      </c>
      <c r="H14" s="43">
        <f>IF(K54=0,0,SUM(K54/K56))</f>
        <v>0</v>
      </c>
      <c r="I14" s="95"/>
      <c r="J14" s="287" t="str">
        <f>IF(K54=0,"Within the limit",IF((K54/K56)&lt;=E14,"Within the limit","Above the limit"))</f>
        <v>Within the limit</v>
      </c>
      <c r="K14" s="287"/>
      <c r="L14" s="155"/>
      <c r="M14" s="84"/>
      <c r="N14" s="1"/>
    </row>
    <row r="15" spans="1:14" ht="12" customHeight="1" hidden="1">
      <c r="A15" s="1"/>
      <c r="B15" s="150"/>
      <c r="C15" s="44"/>
      <c r="D15" s="44"/>
      <c r="E15" s="44"/>
      <c r="F15" s="44"/>
      <c r="G15" s="42"/>
      <c r="H15" s="45"/>
      <c r="I15" s="5"/>
      <c r="J15" s="105"/>
      <c r="K15" s="5"/>
      <c r="L15" s="155"/>
      <c r="M15" s="84"/>
      <c r="N15" s="1"/>
    </row>
    <row r="16" spans="1:14" ht="22.5" customHeight="1">
      <c r="A16" s="1"/>
      <c r="B16" s="150"/>
      <c r="C16" s="264" t="s">
        <v>117</v>
      </c>
      <c r="D16" s="265"/>
      <c r="E16" s="265"/>
      <c r="F16" s="265"/>
      <c r="G16" s="265"/>
      <c r="H16" s="266"/>
      <c r="I16" s="183"/>
      <c r="J16" s="281" t="str">
        <f>IF(SUMIF(C59:C79,M59,K59:K79)&gt;0,"Ni ddewiswyd Deitlau incwm ychwanegol","Pob teitl wedi'u dewis")</f>
        <v>Pob teitl wedi'u dewis</v>
      </c>
      <c r="K16" s="282"/>
      <c r="L16" s="155"/>
      <c r="M16" s="84"/>
      <c r="N16" s="1"/>
    </row>
    <row r="17" spans="1:14" ht="12" customHeight="1" thickBot="1">
      <c r="A17" s="1"/>
      <c r="B17" s="150"/>
      <c r="C17" s="179"/>
      <c r="D17" s="179"/>
      <c r="E17" s="179"/>
      <c r="F17" s="179"/>
      <c r="G17" s="179"/>
      <c r="H17" s="179"/>
      <c r="I17" s="179"/>
      <c r="J17" s="179"/>
      <c r="K17" s="179"/>
      <c r="L17" s="155"/>
      <c r="M17" s="84"/>
      <c r="N17" s="1"/>
    </row>
    <row r="18" spans="1:14" ht="36" customHeight="1">
      <c r="A18" s="1"/>
      <c r="B18" s="150"/>
      <c r="C18" s="313" t="s">
        <v>75</v>
      </c>
      <c r="D18" s="314"/>
      <c r="E18" s="314"/>
      <c r="F18" s="314"/>
      <c r="G18" s="314"/>
      <c r="H18" s="314"/>
      <c r="I18" s="314"/>
      <c r="J18" s="314"/>
      <c r="K18" s="315"/>
      <c r="L18" s="155"/>
      <c r="M18" s="84"/>
      <c r="N18" s="1"/>
    </row>
    <row r="19" spans="1:14" ht="22.5" customHeight="1" thickBot="1">
      <c r="A19" s="1"/>
      <c r="B19" s="150"/>
      <c r="C19" s="267" t="s">
        <v>118</v>
      </c>
      <c r="D19" s="268"/>
      <c r="E19" s="268"/>
      <c r="F19" s="268"/>
      <c r="G19" s="268"/>
      <c r="H19" s="268"/>
      <c r="I19" s="268"/>
      <c r="J19" s="268"/>
      <c r="K19" s="60">
        <f>Balans!E31</f>
        <v>0</v>
      </c>
      <c r="L19" s="181"/>
      <c r="M19" s="84"/>
      <c r="N19" s="1"/>
    </row>
    <row r="20" spans="1:14" ht="22.5" customHeight="1" thickBot="1">
      <c r="A20" s="1"/>
      <c r="B20" s="150"/>
      <c r="C20" s="269" t="s">
        <v>78</v>
      </c>
      <c r="D20" s="270"/>
      <c r="E20" s="270"/>
      <c r="F20" s="270"/>
      <c r="G20" s="270"/>
      <c r="H20" s="270"/>
      <c r="I20" s="270"/>
      <c r="J20" s="270"/>
      <c r="K20" s="79">
        <v>0</v>
      </c>
      <c r="L20" s="155"/>
      <c r="M20" s="84"/>
      <c r="N20" s="1"/>
    </row>
    <row r="21" spans="1:14" ht="22.5" customHeight="1">
      <c r="A21" s="1"/>
      <c r="B21" s="150"/>
      <c r="C21" s="271" t="s">
        <v>79</v>
      </c>
      <c r="D21" s="272"/>
      <c r="E21" s="272"/>
      <c r="F21" s="272"/>
      <c r="G21" s="272"/>
      <c r="H21" s="272"/>
      <c r="I21" s="272"/>
      <c r="J21" s="272"/>
      <c r="K21" s="61"/>
      <c r="L21" s="155"/>
      <c r="M21" s="84"/>
      <c r="N21" s="1"/>
    </row>
    <row r="22" spans="1:14" ht="22.5" customHeight="1">
      <c r="A22" s="1"/>
      <c r="B22" s="150"/>
      <c r="C22" s="316"/>
      <c r="D22" s="317"/>
      <c r="E22" s="317"/>
      <c r="F22" s="317"/>
      <c r="G22" s="317"/>
      <c r="H22" s="317"/>
      <c r="I22" s="317"/>
      <c r="J22" s="318"/>
      <c r="K22" s="62">
        <v>0</v>
      </c>
      <c r="L22" s="155"/>
      <c r="M22" s="84"/>
      <c r="N22" s="1"/>
    </row>
    <row r="23" spans="1:14" ht="22.5" customHeight="1">
      <c r="A23" s="1"/>
      <c r="B23" s="150"/>
      <c r="C23" s="261"/>
      <c r="D23" s="262"/>
      <c r="E23" s="262"/>
      <c r="F23" s="262"/>
      <c r="G23" s="262"/>
      <c r="H23" s="262"/>
      <c r="I23" s="262"/>
      <c r="J23" s="263"/>
      <c r="K23" s="62">
        <v>0</v>
      </c>
      <c r="L23" s="155"/>
      <c r="M23" s="84"/>
      <c r="N23" s="1"/>
    </row>
    <row r="24" spans="1:14" ht="22.5" customHeight="1">
      <c r="A24" s="1"/>
      <c r="B24" s="150"/>
      <c r="C24" s="261"/>
      <c r="D24" s="262"/>
      <c r="E24" s="262"/>
      <c r="F24" s="262"/>
      <c r="G24" s="262"/>
      <c r="H24" s="262"/>
      <c r="I24" s="262"/>
      <c r="J24" s="263"/>
      <c r="K24" s="62">
        <v>0</v>
      </c>
      <c r="L24" s="155"/>
      <c r="M24" s="84"/>
      <c r="N24" s="1"/>
    </row>
    <row r="25" spans="1:14" ht="22.5" customHeight="1">
      <c r="A25" s="1"/>
      <c r="B25" s="150"/>
      <c r="C25" s="261"/>
      <c r="D25" s="262"/>
      <c r="E25" s="262"/>
      <c r="F25" s="262"/>
      <c r="G25" s="262"/>
      <c r="H25" s="262"/>
      <c r="I25" s="262"/>
      <c r="J25" s="263"/>
      <c r="K25" s="62">
        <v>0</v>
      </c>
      <c r="L25" s="155"/>
      <c r="M25" s="84"/>
      <c r="N25" s="1"/>
    </row>
    <row r="26" spans="1:14" ht="22.5" customHeight="1">
      <c r="A26" s="1"/>
      <c r="B26" s="150"/>
      <c r="C26" s="261"/>
      <c r="D26" s="262"/>
      <c r="E26" s="262"/>
      <c r="F26" s="262"/>
      <c r="G26" s="262"/>
      <c r="H26" s="262"/>
      <c r="I26" s="262"/>
      <c r="J26" s="263"/>
      <c r="K26" s="62">
        <v>0</v>
      </c>
      <c r="L26" s="155"/>
      <c r="M26" s="84"/>
      <c r="N26" s="1"/>
    </row>
    <row r="27" spans="1:14" ht="22.5" customHeight="1">
      <c r="A27" s="1"/>
      <c r="B27" s="150"/>
      <c r="C27" s="261"/>
      <c r="D27" s="262"/>
      <c r="E27" s="262"/>
      <c r="F27" s="262"/>
      <c r="G27" s="262"/>
      <c r="H27" s="262"/>
      <c r="I27" s="262"/>
      <c r="J27" s="263"/>
      <c r="K27" s="62">
        <v>0</v>
      </c>
      <c r="L27" s="155"/>
      <c r="M27" s="84"/>
      <c r="N27" s="1"/>
    </row>
    <row r="28" spans="1:14" ht="22.5" customHeight="1">
      <c r="A28" s="1"/>
      <c r="B28" s="150"/>
      <c r="C28" s="261"/>
      <c r="D28" s="262"/>
      <c r="E28" s="262"/>
      <c r="F28" s="262"/>
      <c r="G28" s="262"/>
      <c r="H28" s="262"/>
      <c r="I28" s="262"/>
      <c r="J28" s="263"/>
      <c r="K28" s="62">
        <v>0</v>
      </c>
      <c r="L28" s="155"/>
      <c r="M28" s="84"/>
      <c r="N28" s="1"/>
    </row>
    <row r="29" spans="1:14" ht="22.5" customHeight="1">
      <c r="A29" s="1"/>
      <c r="B29" s="150"/>
      <c r="C29" s="306"/>
      <c r="D29" s="307"/>
      <c r="E29" s="307"/>
      <c r="F29" s="307"/>
      <c r="G29" s="307"/>
      <c r="H29" s="307"/>
      <c r="I29" s="307"/>
      <c r="J29" s="308"/>
      <c r="K29" s="62">
        <v>0</v>
      </c>
      <c r="L29" s="155"/>
      <c r="M29" s="84"/>
      <c r="N29" s="1"/>
    </row>
    <row r="30" spans="1:14" ht="22.5" customHeight="1" thickBot="1">
      <c r="A30" s="1"/>
      <c r="B30" s="150"/>
      <c r="C30" s="294" t="s">
        <v>160</v>
      </c>
      <c r="D30" s="295"/>
      <c r="E30" s="295"/>
      <c r="F30" s="295"/>
      <c r="G30" s="295"/>
      <c r="H30" s="295"/>
      <c r="I30" s="295"/>
      <c r="J30" s="296"/>
      <c r="K30" s="117">
        <f>SUM(K22:K29)+SUMIF(C59:C79,M60,K59:K79)</f>
        <v>0</v>
      </c>
      <c r="L30" s="155"/>
      <c r="M30" s="84"/>
      <c r="N30" s="1"/>
    </row>
    <row r="31" spans="1:14" ht="22.5" customHeight="1">
      <c r="A31" s="1"/>
      <c r="B31" s="150"/>
      <c r="C31" s="303" t="s">
        <v>119</v>
      </c>
      <c r="D31" s="304"/>
      <c r="E31" s="304"/>
      <c r="F31" s="304"/>
      <c r="G31" s="304"/>
      <c r="H31" s="304"/>
      <c r="I31" s="304"/>
      <c r="J31" s="304"/>
      <c r="K31" s="64"/>
      <c r="L31" s="155"/>
      <c r="M31" s="84"/>
      <c r="N31" s="1"/>
    </row>
    <row r="32" spans="1:14" ht="22.5" customHeight="1">
      <c r="A32" s="1"/>
      <c r="B32" s="150"/>
      <c r="C32" s="275"/>
      <c r="D32" s="276"/>
      <c r="E32" s="276"/>
      <c r="F32" s="276"/>
      <c r="G32" s="276"/>
      <c r="H32" s="276"/>
      <c r="I32" s="276"/>
      <c r="J32" s="277"/>
      <c r="K32" s="62">
        <v>0</v>
      </c>
      <c r="L32" s="155"/>
      <c r="M32" s="84" t="s">
        <v>0</v>
      </c>
      <c r="N32" s="1"/>
    </row>
    <row r="33" spans="1:14" ht="22.5" customHeight="1">
      <c r="A33" s="1"/>
      <c r="B33" s="150"/>
      <c r="C33" s="275"/>
      <c r="D33" s="276"/>
      <c r="E33" s="276"/>
      <c r="F33" s="276"/>
      <c r="G33" s="276"/>
      <c r="H33" s="276"/>
      <c r="I33" s="276"/>
      <c r="J33" s="277"/>
      <c r="K33" s="62">
        <v>0</v>
      </c>
      <c r="L33" s="155"/>
      <c r="M33" s="84" t="s">
        <v>8</v>
      </c>
      <c r="N33" s="1"/>
    </row>
    <row r="34" spans="1:14" ht="22.5" customHeight="1">
      <c r="A34" s="1"/>
      <c r="B34" s="150"/>
      <c r="C34" s="275"/>
      <c r="D34" s="276"/>
      <c r="E34" s="276"/>
      <c r="F34" s="276"/>
      <c r="G34" s="276"/>
      <c r="H34" s="276"/>
      <c r="I34" s="276"/>
      <c r="J34" s="277"/>
      <c r="K34" s="62">
        <v>0</v>
      </c>
      <c r="L34" s="155"/>
      <c r="M34" s="84" t="s">
        <v>9</v>
      </c>
      <c r="N34" s="1"/>
    </row>
    <row r="35" spans="1:14" ht="22.5" customHeight="1">
      <c r="A35" s="1"/>
      <c r="B35" s="150"/>
      <c r="C35" s="275"/>
      <c r="D35" s="276"/>
      <c r="E35" s="276"/>
      <c r="F35" s="276"/>
      <c r="G35" s="276"/>
      <c r="H35" s="276"/>
      <c r="I35" s="276"/>
      <c r="J35" s="277"/>
      <c r="K35" s="62">
        <v>0</v>
      </c>
      <c r="L35" s="155"/>
      <c r="M35" s="84"/>
      <c r="N35" s="1"/>
    </row>
    <row r="36" spans="1:14" ht="22.5" customHeight="1">
      <c r="A36" s="1"/>
      <c r="B36" s="150"/>
      <c r="C36" s="275"/>
      <c r="D36" s="276"/>
      <c r="E36" s="276"/>
      <c r="F36" s="276"/>
      <c r="G36" s="276"/>
      <c r="H36" s="276"/>
      <c r="I36" s="276"/>
      <c r="J36" s="277"/>
      <c r="K36" s="62">
        <v>0</v>
      </c>
      <c r="L36" s="155"/>
      <c r="M36" s="84"/>
      <c r="N36" s="1"/>
    </row>
    <row r="37" spans="1:14" ht="22.5" customHeight="1">
      <c r="A37" s="1"/>
      <c r="B37" s="150"/>
      <c r="C37" s="275"/>
      <c r="D37" s="276"/>
      <c r="E37" s="276"/>
      <c r="F37" s="276"/>
      <c r="G37" s="276"/>
      <c r="H37" s="276"/>
      <c r="I37" s="276"/>
      <c r="J37" s="277"/>
      <c r="K37" s="63">
        <v>0</v>
      </c>
      <c r="L37" s="155"/>
      <c r="M37" s="84"/>
      <c r="N37" s="1"/>
    </row>
    <row r="38" spans="1:14" ht="22.5" customHeight="1" thickBot="1">
      <c r="A38" s="1"/>
      <c r="B38" s="150"/>
      <c r="C38" s="297" t="s">
        <v>161</v>
      </c>
      <c r="D38" s="298"/>
      <c r="E38" s="298"/>
      <c r="F38" s="298"/>
      <c r="G38" s="298"/>
      <c r="H38" s="298"/>
      <c r="I38" s="298"/>
      <c r="J38" s="299"/>
      <c r="K38" s="117">
        <f>SUM(K32:K37)+SUMIF(C59:C79,M61,K59:K79)</f>
        <v>0</v>
      </c>
      <c r="L38" s="155"/>
      <c r="M38" s="84"/>
      <c r="N38" s="1"/>
    </row>
    <row r="39" spans="1:14" ht="22.5" customHeight="1">
      <c r="A39" s="1"/>
      <c r="B39" s="150"/>
      <c r="C39" s="311" t="s">
        <v>120</v>
      </c>
      <c r="D39" s="312"/>
      <c r="E39" s="312"/>
      <c r="F39" s="312"/>
      <c r="G39" s="312"/>
      <c r="H39" s="312"/>
      <c r="I39" s="312"/>
      <c r="J39" s="312"/>
      <c r="K39" s="65"/>
      <c r="L39" s="155"/>
      <c r="M39" s="84"/>
      <c r="N39" s="1"/>
    </row>
    <row r="40" spans="1:14" ht="22.5" customHeight="1">
      <c r="A40" s="1"/>
      <c r="B40" s="150"/>
      <c r="C40" s="275"/>
      <c r="D40" s="276"/>
      <c r="E40" s="276"/>
      <c r="F40" s="276"/>
      <c r="G40" s="276"/>
      <c r="H40" s="276"/>
      <c r="I40" s="276"/>
      <c r="J40" s="277"/>
      <c r="K40" s="62">
        <v>0</v>
      </c>
      <c r="L40" s="155"/>
      <c r="M40" s="84"/>
      <c r="N40" s="1"/>
    </row>
    <row r="41" spans="1:14" ht="22.5" customHeight="1">
      <c r="A41" s="1"/>
      <c r="B41" s="150"/>
      <c r="C41" s="275"/>
      <c r="D41" s="276"/>
      <c r="E41" s="276"/>
      <c r="F41" s="276"/>
      <c r="G41" s="276"/>
      <c r="H41" s="276"/>
      <c r="I41" s="276"/>
      <c r="J41" s="277"/>
      <c r="K41" s="62">
        <v>0</v>
      </c>
      <c r="L41" s="155"/>
      <c r="M41" s="84"/>
      <c r="N41" s="1"/>
    </row>
    <row r="42" spans="1:14" ht="22.5" customHeight="1">
      <c r="A42" s="1"/>
      <c r="B42" s="150"/>
      <c r="C42" s="275"/>
      <c r="D42" s="276"/>
      <c r="E42" s="276"/>
      <c r="F42" s="276"/>
      <c r="G42" s="276"/>
      <c r="H42" s="276"/>
      <c r="I42" s="276"/>
      <c r="J42" s="277"/>
      <c r="K42" s="62">
        <v>0</v>
      </c>
      <c r="L42" s="155"/>
      <c r="M42" s="84"/>
      <c r="N42" s="1"/>
    </row>
    <row r="43" spans="1:14" ht="22.5" customHeight="1">
      <c r="A43" s="1"/>
      <c r="B43" s="150"/>
      <c r="C43" s="275"/>
      <c r="D43" s="276"/>
      <c r="E43" s="276"/>
      <c r="F43" s="276"/>
      <c r="G43" s="276"/>
      <c r="H43" s="276"/>
      <c r="I43" s="276"/>
      <c r="J43" s="277"/>
      <c r="K43" s="62">
        <v>0</v>
      </c>
      <c r="L43" s="155"/>
      <c r="M43" s="84"/>
      <c r="N43" s="1"/>
    </row>
    <row r="44" spans="1:14" ht="22.5" customHeight="1">
      <c r="A44" s="1"/>
      <c r="B44" s="150"/>
      <c r="C44" s="275"/>
      <c r="D44" s="276"/>
      <c r="E44" s="276"/>
      <c r="F44" s="276"/>
      <c r="G44" s="276"/>
      <c r="H44" s="276"/>
      <c r="I44" s="276"/>
      <c r="J44" s="277"/>
      <c r="K44" s="62">
        <v>0</v>
      </c>
      <c r="L44" s="155"/>
      <c r="M44" s="84"/>
      <c r="N44" s="1"/>
    </row>
    <row r="45" spans="1:14" ht="22.5" customHeight="1">
      <c r="A45" s="1"/>
      <c r="B45" s="150"/>
      <c r="C45" s="275"/>
      <c r="D45" s="276"/>
      <c r="E45" s="276"/>
      <c r="F45" s="276"/>
      <c r="G45" s="276"/>
      <c r="H45" s="276"/>
      <c r="I45" s="276"/>
      <c r="J45" s="277"/>
      <c r="K45" s="63">
        <v>0</v>
      </c>
      <c r="L45" s="155"/>
      <c r="M45" s="84"/>
      <c r="N45" s="1"/>
    </row>
    <row r="46" spans="1:14" ht="22.5" customHeight="1" thickBot="1">
      <c r="A46" s="1"/>
      <c r="B46" s="150"/>
      <c r="C46" s="319" t="s">
        <v>162</v>
      </c>
      <c r="D46" s="320"/>
      <c r="E46" s="320"/>
      <c r="F46" s="320"/>
      <c r="G46" s="320"/>
      <c r="H46" s="320"/>
      <c r="I46" s="320"/>
      <c r="J46" s="321"/>
      <c r="K46" s="117">
        <f>SUM(K40:K45)+SUMIF(C59:C79,M62,K59:K79)</f>
        <v>0</v>
      </c>
      <c r="L46" s="155"/>
      <c r="M46" s="84"/>
      <c r="N46" s="1"/>
    </row>
    <row r="47" spans="1:14" ht="22.5" customHeight="1">
      <c r="A47" s="1"/>
      <c r="B47" s="150"/>
      <c r="C47" s="303" t="s">
        <v>121</v>
      </c>
      <c r="D47" s="304"/>
      <c r="E47" s="304"/>
      <c r="F47" s="304"/>
      <c r="G47" s="304"/>
      <c r="H47" s="304"/>
      <c r="I47" s="304"/>
      <c r="J47" s="304"/>
      <c r="K47" s="305"/>
      <c r="L47" s="155"/>
      <c r="M47" s="84"/>
      <c r="N47" s="1"/>
    </row>
    <row r="48" spans="1:14" ht="22.5" customHeight="1">
      <c r="A48" s="1"/>
      <c r="B48" s="150"/>
      <c r="C48" s="275"/>
      <c r="D48" s="276"/>
      <c r="E48" s="276"/>
      <c r="F48" s="276"/>
      <c r="G48" s="276"/>
      <c r="H48" s="276"/>
      <c r="I48" s="276"/>
      <c r="J48" s="277"/>
      <c r="K48" s="62">
        <v>0</v>
      </c>
      <c r="L48" s="155"/>
      <c r="M48" s="84"/>
      <c r="N48" s="1"/>
    </row>
    <row r="49" spans="1:14" ht="22.5" customHeight="1">
      <c r="A49" s="1"/>
      <c r="B49" s="150"/>
      <c r="C49" s="275"/>
      <c r="D49" s="276"/>
      <c r="E49" s="276"/>
      <c r="F49" s="276"/>
      <c r="G49" s="276"/>
      <c r="H49" s="276"/>
      <c r="I49" s="276"/>
      <c r="J49" s="277"/>
      <c r="K49" s="62">
        <v>0</v>
      </c>
      <c r="L49" s="155"/>
      <c r="M49" s="84"/>
      <c r="N49" s="1"/>
    </row>
    <row r="50" spans="1:14" ht="22.5" customHeight="1">
      <c r="A50" s="1"/>
      <c r="B50" s="150"/>
      <c r="C50" s="275"/>
      <c r="D50" s="276"/>
      <c r="E50" s="276"/>
      <c r="F50" s="276"/>
      <c r="G50" s="276"/>
      <c r="H50" s="276"/>
      <c r="I50" s="276"/>
      <c r="J50" s="277"/>
      <c r="K50" s="62">
        <v>0</v>
      </c>
      <c r="L50" s="155"/>
      <c r="M50" s="84"/>
      <c r="N50" s="1"/>
    </row>
    <row r="51" spans="1:14" ht="22.5" customHeight="1">
      <c r="A51" s="1"/>
      <c r="B51" s="150"/>
      <c r="C51" s="275"/>
      <c r="D51" s="276"/>
      <c r="E51" s="276"/>
      <c r="F51" s="276"/>
      <c r="G51" s="276"/>
      <c r="H51" s="276"/>
      <c r="I51" s="276"/>
      <c r="J51" s="277"/>
      <c r="K51" s="62">
        <v>0</v>
      </c>
      <c r="L51" s="155"/>
      <c r="M51" s="84"/>
      <c r="N51" s="1"/>
    </row>
    <row r="52" spans="1:14" ht="22.5" customHeight="1">
      <c r="A52" s="1"/>
      <c r="B52" s="150"/>
      <c r="C52" s="275"/>
      <c r="D52" s="276"/>
      <c r="E52" s="276"/>
      <c r="F52" s="276"/>
      <c r="G52" s="276"/>
      <c r="H52" s="276"/>
      <c r="I52" s="276"/>
      <c r="J52" s="277"/>
      <c r="K52" s="62">
        <v>0</v>
      </c>
      <c r="L52" s="155"/>
      <c r="M52" s="84"/>
      <c r="N52" s="1"/>
    </row>
    <row r="53" spans="1:14" ht="22.5" customHeight="1">
      <c r="A53" s="1"/>
      <c r="B53" s="150"/>
      <c r="C53" s="275"/>
      <c r="D53" s="276"/>
      <c r="E53" s="276"/>
      <c r="F53" s="276"/>
      <c r="G53" s="276"/>
      <c r="H53" s="276"/>
      <c r="I53" s="276"/>
      <c r="J53" s="277"/>
      <c r="K53" s="63">
        <v>0</v>
      </c>
      <c r="L53" s="155"/>
      <c r="M53" s="84"/>
      <c r="N53" s="1"/>
    </row>
    <row r="54" spans="1:14" ht="22.5" customHeight="1" thickBot="1">
      <c r="A54" s="1"/>
      <c r="B54" s="150"/>
      <c r="C54" s="297" t="s">
        <v>163</v>
      </c>
      <c r="D54" s="298"/>
      <c r="E54" s="298"/>
      <c r="F54" s="298"/>
      <c r="G54" s="298"/>
      <c r="H54" s="298"/>
      <c r="I54" s="298"/>
      <c r="J54" s="299"/>
      <c r="K54" s="117">
        <f>SUM(K48:K53)+SUMIF(C59:C79,M63,K59:K79)</f>
        <v>0</v>
      </c>
      <c r="L54" s="155"/>
      <c r="M54" s="84"/>
      <c r="N54" s="1"/>
    </row>
    <row r="55" spans="1:14" s="92" customFormat="1" ht="22.5" customHeight="1" thickBot="1">
      <c r="A55" s="1"/>
      <c r="B55" s="150"/>
      <c r="C55" s="325" t="s">
        <v>122</v>
      </c>
      <c r="D55" s="326"/>
      <c r="E55" s="326"/>
      <c r="F55" s="326"/>
      <c r="G55" s="326"/>
      <c r="H55" s="326"/>
      <c r="I55" s="326"/>
      <c r="J55" s="326"/>
      <c r="K55" s="120">
        <f>SUMIF(C59:C79,M64,K59:K79)</f>
        <v>0</v>
      </c>
      <c r="L55" s="155"/>
      <c r="M55" s="84"/>
      <c r="N55" s="1"/>
    </row>
    <row r="56" spans="1:14" ht="36" customHeight="1" thickBot="1">
      <c r="A56" s="1"/>
      <c r="B56" s="150"/>
      <c r="C56" s="290" t="s">
        <v>80</v>
      </c>
      <c r="D56" s="291"/>
      <c r="E56" s="291"/>
      <c r="F56" s="291"/>
      <c r="G56" s="291"/>
      <c r="H56" s="291"/>
      <c r="I56" s="291"/>
      <c r="J56" s="291"/>
      <c r="K56" s="21">
        <f>SUM(K19,K20,K30,K38,K46,K54,K55)</f>
        <v>0</v>
      </c>
      <c r="L56" s="155"/>
      <c r="M56" s="84"/>
      <c r="N56" s="1"/>
    </row>
    <row r="57" spans="1:14" ht="15" customHeight="1" thickBot="1">
      <c r="A57" s="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55"/>
      <c r="M57" s="84"/>
      <c r="N57" s="1"/>
    </row>
    <row r="58" spans="1:14" ht="22.5" customHeight="1">
      <c r="A58" s="6"/>
      <c r="B58" s="179"/>
      <c r="C58" s="142" t="s">
        <v>81</v>
      </c>
      <c r="D58" s="300" t="s">
        <v>123</v>
      </c>
      <c r="E58" s="301"/>
      <c r="F58" s="301"/>
      <c r="G58" s="301"/>
      <c r="H58" s="301"/>
      <c r="I58" s="301"/>
      <c r="J58" s="301"/>
      <c r="K58" s="302"/>
      <c r="L58" s="155"/>
      <c r="M58" s="143"/>
      <c r="N58" s="1"/>
    </row>
    <row r="59" spans="1:14" ht="22.5" customHeight="1">
      <c r="A59" s="6"/>
      <c r="B59" s="179"/>
      <c r="C59" s="66" t="s">
        <v>82</v>
      </c>
      <c r="D59" s="322" t="s">
        <v>7</v>
      </c>
      <c r="E59" s="323"/>
      <c r="F59" s="323"/>
      <c r="G59" s="323"/>
      <c r="H59" s="323"/>
      <c r="I59" s="323"/>
      <c r="J59" s="324"/>
      <c r="K59" s="67">
        <v>0</v>
      </c>
      <c r="L59" s="155"/>
      <c r="M59" s="144" t="s">
        <v>82</v>
      </c>
      <c r="N59" s="1"/>
    </row>
    <row r="60" spans="1:14" ht="22.5" customHeight="1">
      <c r="A60" s="6"/>
      <c r="B60" s="179"/>
      <c r="C60" s="66" t="s">
        <v>82</v>
      </c>
      <c r="D60" s="322" t="s">
        <v>7</v>
      </c>
      <c r="E60" s="323"/>
      <c r="F60" s="323"/>
      <c r="G60" s="323"/>
      <c r="H60" s="323"/>
      <c r="I60" s="323"/>
      <c r="J60" s="324"/>
      <c r="K60" s="67">
        <v>0</v>
      </c>
      <c r="L60" s="155"/>
      <c r="M60" s="130" t="s">
        <v>79</v>
      </c>
      <c r="N60" s="1"/>
    </row>
    <row r="61" spans="1:14" ht="22.5" customHeight="1">
      <c r="A61" s="6"/>
      <c r="B61" s="179"/>
      <c r="C61" s="66" t="s">
        <v>82</v>
      </c>
      <c r="D61" s="322" t="s">
        <v>7</v>
      </c>
      <c r="E61" s="323"/>
      <c r="F61" s="323"/>
      <c r="G61" s="323"/>
      <c r="H61" s="323"/>
      <c r="I61" s="323"/>
      <c r="J61" s="324"/>
      <c r="K61" s="67">
        <v>0</v>
      </c>
      <c r="L61" s="155"/>
      <c r="M61" s="130" t="s">
        <v>83</v>
      </c>
      <c r="N61" s="1"/>
    </row>
    <row r="62" spans="1:14" ht="22.5" customHeight="1">
      <c r="A62" s="6"/>
      <c r="B62" s="179"/>
      <c r="C62" s="66" t="s">
        <v>82</v>
      </c>
      <c r="D62" s="322"/>
      <c r="E62" s="323"/>
      <c r="F62" s="323"/>
      <c r="G62" s="323"/>
      <c r="H62" s="323"/>
      <c r="I62" s="323"/>
      <c r="J62" s="324"/>
      <c r="K62" s="67">
        <v>0</v>
      </c>
      <c r="L62" s="155"/>
      <c r="M62" s="130" t="s">
        <v>84</v>
      </c>
      <c r="N62" s="1"/>
    </row>
    <row r="63" spans="1:14" ht="22.5" customHeight="1">
      <c r="A63" s="6"/>
      <c r="B63" s="179"/>
      <c r="C63" s="66" t="s">
        <v>82</v>
      </c>
      <c r="D63" s="322"/>
      <c r="E63" s="323"/>
      <c r="F63" s="323"/>
      <c r="G63" s="323"/>
      <c r="H63" s="323"/>
      <c r="I63" s="323"/>
      <c r="J63" s="324"/>
      <c r="K63" s="67">
        <v>0</v>
      </c>
      <c r="L63" s="155"/>
      <c r="M63" s="130" t="s">
        <v>85</v>
      </c>
      <c r="N63" s="1"/>
    </row>
    <row r="64" spans="1:14" ht="22.5" customHeight="1">
      <c r="A64" s="6"/>
      <c r="B64" s="179"/>
      <c r="C64" s="66" t="s">
        <v>82</v>
      </c>
      <c r="D64" s="322"/>
      <c r="E64" s="323"/>
      <c r="F64" s="323"/>
      <c r="G64" s="323"/>
      <c r="H64" s="323"/>
      <c r="I64" s="323"/>
      <c r="J64" s="324"/>
      <c r="K64" s="67">
        <v>0</v>
      </c>
      <c r="L64" s="155"/>
      <c r="M64" s="130" t="s">
        <v>86</v>
      </c>
      <c r="N64" s="1"/>
    </row>
    <row r="65" spans="1:14" ht="22.5" customHeight="1">
      <c r="A65" s="6"/>
      <c r="B65" s="179"/>
      <c r="C65" s="66" t="s">
        <v>82</v>
      </c>
      <c r="D65" s="322"/>
      <c r="E65" s="323"/>
      <c r="F65" s="323"/>
      <c r="G65" s="323"/>
      <c r="H65" s="323"/>
      <c r="I65" s="323"/>
      <c r="J65" s="324"/>
      <c r="K65" s="67">
        <v>0</v>
      </c>
      <c r="L65" s="155"/>
      <c r="M65" s="143"/>
      <c r="N65" s="1"/>
    </row>
    <row r="66" spans="1:14" ht="22.5" customHeight="1">
      <c r="A66" s="6"/>
      <c r="B66" s="179"/>
      <c r="C66" s="66" t="s">
        <v>82</v>
      </c>
      <c r="D66" s="322"/>
      <c r="E66" s="323"/>
      <c r="F66" s="323"/>
      <c r="G66" s="323"/>
      <c r="H66" s="323"/>
      <c r="I66" s="323"/>
      <c r="J66" s="324"/>
      <c r="K66" s="67">
        <v>0</v>
      </c>
      <c r="L66" s="155"/>
      <c r="M66" s="143"/>
      <c r="N66" s="1"/>
    </row>
    <row r="67" spans="1:14" ht="22.5" customHeight="1">
      <c r="A67" s="6"/>
      <c r="B67" s="179"/>
      <c r="C67" s="66" t="s">
        <v>82</v>
      </c>
      <c r="D67" s="322"/>
      <c r="E67" s="323"/>
      <c r="F67" s="323"/>
      <c r="G67" s="323"/>
      <c r="H67" s="323"/>
      <c r="I67" s="323"/>
      <c r="J67" s="324"/>
      <c r="K67" s="67">
        <v>0</v>
      </c>
      <c r="L67" s="155"/>
      <c r="M67" s="84"/>
      <c r="N67" s="1"/>
    </row>
    <row r="68" spans="1:14" ht="22.5" customHeight="1">
      <c r="A68" s="6"/>
      <c r="B68" s="179"/>
      <c r="C68" s="66" t="s">
        <v>82</v>
      </c>
      <c r="D68" s="322"/>
      <c r="E68" s="323"/>
      <c r="F68" s="323"/>
      <c r="G68" s="323"/>
      <c r="H68" s="323"/>
      <c r="I68" s="323"/>
      <c r="J68" s="324"/>
      <c r="K68" s="67">
        <v>0</v>
      </c>
      <c r="L68" s="155"/>
      <c r="M68" s="84"/>
      <c r="N68" s="1"/>
    </row>
    <row r="69" spans="1:14" ht="22.5" customHeight="1">
      <c r="A69" s="6"/>
      <c r="B69" s="179"/>
      <c r="C69" s="66" t="s">
        <v>82</v>
      </c>
      <c r="D69" s="322"/>
      <c r="E69" s="323"/>
      <c r="F69" s="323"/>
      <c r="G69" s="323"/>
      <c r="H69" s="323"/>
      <c r="I69" s="323"/>
      <c r="J69" s="324"/>
      <c r="K69" s="67">
        <v>0</v>
      </c>
      <c r="L69" s="155"/>
      <c r="M69" s="84"/>
      <c r="N69" s="1"/>
    </row>
    <row r="70" spans="1:14" ht="22.5" customHeight="1">
      <c r="A70" s="6"/>
      <c r="B70" s="179"/>
      <c r="C70" s="66" t="s">
        <v>82</v>
      </c>
      <c r="D70" s="322"/>
      <c r="E70" s="323"/>
      <c r="F70" s="323"/>
      <c r="G70" s="323"/>
      <c r="H70" s="323"/>
      <c r="I70" s="323"/>
      <c r="J70" s="324"/>
      <c r="K70" s="67">
        <v>0</v>
      </c>
      <c r="L70" s="155"/>
      <c r="M70" s="84"/>
      <c r="N70" s="1"/>
    </row>
    <row r="71" spans="1:14" ht="22.5" customHeight="1">
      <c r="A71" s="6"/>
      <c r="B71" s="179"/>
      <c r="C71" s="66" t="s">
        <v>82</v>
      </c>
      <c r="D71" s="322"/>
      <c r="E71" s="323"/>
      <c r="F71" s="323"/>
      <c r="G71" s="323"/>
      <c r="H71" s="323"/>
      <c r="I71" s="323"/>
      <c r="J71" s="324"/>
      <c r="K71" s="67">
        <v>0</v>
      </c>
      <c r="L71" s="155"/>
      <c r="M71" s="84"/>
      <c r="N71" s="1"/>
    </row>
    <row r="72" spans="1:14" ht="22.5" customHeight="1">
      <c r="A72" s="6"/>
      <c r="B72" s="179"/>
      <c r="C72" s="66" t="s">
        <v>82</v>
      </c>
      <c r="D72" s="322"/>
      <c r="E72" s="323"/>
      <c r="F72" s="323"/>
      <c r="G72" s="323"/>
      <c r="H72" s="323"/>
      <c r="I72" s="323"/>
      <c r="J72" s="324"/>
      <c r="K72" s="67">
        <v>0</v>
      </c>
      <c r="L72" s="155"/>
      <c r="M72" s="84"/>
      <c r="N72" s="1"/>
    </row>
    <row r="73" spans="1:14" ht="22.5" customHeight="1">
      <c r="A73" s="6"/>
      <c r="B73" s="179"/>
      <c r="C73" s="66" t="s">
        <v>82</v>
      </c>
      <c r="D73" s="322"/>
      <c r="E73" s="323"/>
      <c r="F73" s="323"/>
      <c r="G73" s="323"/>
      <c r="H73" s="323"/>
      <c r="I73" s="323"/>
      <c r="J73" s="324"/>
      <c r="K73" s="67">
        <v>0</v>
      </c>
      <c r="L73" s="155"/>
      <c r="M73" s="84"/>
      <c r="N73" s="1"/>
    </row>
    <row r="74" spans="1:14" ht="22.5" customHeight="1">
      <c r="A74" s="6"/>
      <c r="B74" s="179"/>
      <c r="C74" s="66" t="s">
        <v>82</v>
      </c>
      <c r="D74" s="322"/>
      <c r="E74" s="323"/>
      <c r="F74" s="323"/>
      <c r="G74" s="323"/>
      <c r="H74" s="323"/>
      <c r="I74" s="323"/>
      <c r="J74" s="324"/>
      <c r="K74" s="67">
        <v>0</v>
      </c>
      <c r="L74" s="155"/>
      <c r="M74" s="84"/>
      <c r="N74" s="1"/>
    </row>
    <row r="75" spans="1:14" ht="22.5" customHeight="1">
      <c r="A75" s="6"/>
      <c r="B75" s="179"/>
      <c r="C75" s="66" t="s">
        <v>82</v>
      </c>
      <c r="D75" s="322"/>
      <c r="E75" s="323"/>
      <c r="F75" s="323"/>
      <c r="G75" s="323"/>
      <c r="H75" s="323"/>
      <c r="I75" s="323"/>
      <c r="J75" s="324"/>
      <c r="K75" s="67">
        <v>0</v>
      </c>
      <c r="L75" s="155"/>
      <c r="M75" s="84"/>
      <c r="N75" s="1"/>
    </row>
    <row r="76" spans="1:14" ht="22.5" customHeight="1">
      <c r="A76" s="6"/>
      <c r="B76" s="179"/>
      <c r="C76" s="66" t="s">
        <v>82</v>
      </c>
      <c r="D76" s="322"/>
      <c r="E76" s="323"/>
      <c r="F76" s="323"/>
      <c r="G76" s="323"/>
      <c r="H76" s="323"/>
      <c r="I76" s="323"/>
      <c r="J76" s="324"/>
      <c r="K76" s="67">
        <v>0</v>
      </c>
      <c r="L76" s="155"/>
      <c r="M76" s="84"/>
      <c r="N76" s="1"/>
    </row>
    <row r="77" spans="1:14" ht="22.5" customHeight="1">
      <c r="A77" s="6"/>
      <c r="B77" s="179"/>
      <c r="C77" s="66" t="s">
        <v>82</v>
      </c>
      <c r="D77" s="322"/>
      <c r="E77" s="323"/>
      <c r="F77" s="323"/>
      <c r="G77" s="323"/>
      <c r="H77" s="323"/>
      <c r="I77" s="323"/>
      <c r="J77" s="324"/>
      <c r="K77" s="67">
        <v>0</v>
      </c>
      <c r="L77" s="155"/>
      <c r="M77" s="84"/>
      <c r="N77" s="1"/>
    </row>
    <row r="78" spans="1:14" ht="22.5" customHeight="1">
      <c r="A78" s="6"/>
      <c r="B78" s="179"/>
      <c r="C78" s="66" t="s">
        <v>82</v>
      </c>
      <c r="D78" s="322"/>
      <c r="E78" s="323"/>
      <c r="F78" s="323"/>
      <c r="G78" s="323"/>
      <c r="H78" s="323"/>
      <c r="I78" s="323"/>
      <c r="J78" s="324"/>
      <c r="K78" s="67">
        <v>0</v>
      </c>
      <c r="L78" s="155"/>
      <c r="M78" s="84"/>
      <c r="N78" s="1"/>
    </row>
    <row r="79" spans="1:14" ht="22.5" customHeight="1" thickBot="1">
      <c r="A79" s="6"/>
      <c r="B79" s="179"/>
      <c r="C79" s="138" t="s">
        <v>82</v>
      </c>
      <c r="D79" s="327"/>
      <c r="E79" s="328"/>
      <c r="F79" s="328"/>
      <c r="G79" s="328"/>
      <c r="H79" s="328"/>
      <c r="I79" s="328"/>
      <c r="J79" s="329"/>
      <c r="K79" s="68">
        <v>0</v>
      </c>
      <c r="L79" s="155"/>
      <c r="M79" s="84"/>
      <c r="N79" s="1"/>
    </row>
    <row r="80" spans="1:14" ht="22.5" customHeight="1" hidden="1" thickBot="1">
      <c r="A80" s="6"/>
      <c r="B80" s="179"/>
      <c r="C80" s="309" t="s">
        <v>17</v>
      </c>
      <c r="D80" s="310"/>
      <c r="E80" s="310"/>
      <c r="F80" s="310"/>
      <c r="G80" s="310"/>
      <c r="H80" s="310"/>
      <c r="I80" s="310"/>
      <c r="J80" s="310"/>
      <c r="K80" s="57">
        <f>SUM(K59:K79)</f>
        <v>0</v>
      </c>
      <c r="L80" s="155"/>
      <c r="M80" s="84"/>
      <c r="N80" s="1"/>
    </row>
    <row r="81" spans="1:14" s="104" customFormat="1" ht="12" customHeight="1" thickBot="1">
      <c r="A81" s="6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55"/>
      <c r="M81" s="84"/>
      <c r="N81" s="1"/>
    </row>
    <row r="82" spans="1:14" s="104" customFormat="1" ht="22.5" customHeight="1" thickBot="1" thickTop="1">
      <c r="A82" s="6"/>
      <c r="B82" s="179"/>
      <c r="C82" s="179"/>
      <c r="D82" s="179"/>
      <c r="E82" s="179"/>
      <c r="F82" s="179"/>
      <c r="G82" s="179"/>
      <c r="H82" s="179"/>
      <c r="I82" s="179"/>
      <c r="J82" s="292" t="s">
        <v>87</v>
      </c>
      <c r="K82" s="293"/>
      <c r="L82" s="155"/>
      <c r="M82" s="84"/>
      <c r="N82" s="1"/>
    </row>
    <row r="83" spans="1:14" s="104" customFormat="1" ht="12" customHeight="1" thickTop="1">
      <c r="A83" s="6"/>
      <c r="B83" s="152"/>
      <c r="C83" s="165"/>
      <c r="D83" s="165"/>
      <c r="E83" s="165"/>
      <c r="F83" s="165"/>
      <c r="G83" s="165"/>
      <c r="H83" s="165"/>
      <c r="I83" s="165"/>
      <c r="J83" s="165"/>
      <c r="K83" s="165"/>
      <c r="L83" s="157"/>
      <c r="M83" s="83"/>
      <c r="N83" s="1"/>
    </row>
    <row r="84" spans="1:14" s="104" customFormat="1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84"/>
      <c r="N84" s="1"/>
    </row>
    <row r="85" spans="2:13" s="104" customFormat="1" ht="15.75">
      <c r="B85" s="260" t="str">
        <f>Balans!B47</f>
        <v>Cyngor Celfyddydau Cymru: Tachwedd 2013 (f1.2)</v>
      </c>
      <c r="C85" s="260"/>
      <c r="D85" s="260"/>
      <c r="E85" s="104" t="str">
        <f>Balans!D3</f>
        <v>Datganiad Ariannol Cwblhau - Gwir Ffigyrau</v>
      </c>
      <c r="F85" s="125"/>
      <c r="G85" s="125"/>
      <c r="H85" s="126">
        <f>Balans!E6</f>
        <v>0</v>
      </c>
      <c r="I85" s="125"/>
      <c r="J85" s="125"/>
      <c r="K85" s="125"/>
      <c r="L85" s="125"/>
      <c r="M85" s="85"/>
    </row>
    <row r="86" s="104" customFormat="1" ht="15.75">
      <c r="M86" s="85"/>
    </row>
  </sheetData>
  <sheetProtection password="DF65" sheet="1" selectLockedCells="1"/>
  <mergeCells count="80">
    <mergeCell ref="D79:J79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8:J78"/>
    <mergeCell ref="D59:J59"/>
    <mergeCell ref="D60:J60"/>
    <mergeCell ref="D61:J61"/>
    <mergeCell ref="D62:J62"/>
    <mergeCell ref="D63:J63"/>
    <mergeCell ref="D67:J67"/>
    <mergeCell ref="D65:J65"/>
    <mergeCell ref="D66:J66"/>
    <mergeCell ref="D64:J64"/>
    <mergeCell ref="C51:J51"/>
    <mergeCell ref="C52:J52"/>
    <mergeCell ref="C53:J53"/>
    <mergeCell ref="C55:J55"/>
    <mergeCell ref="D77:J77"/>
    <mergeCell ref="C26:J26"/>
    <mergeCell ref="C18:K18"/>
    <mergeCell ref="C22:J22"/>
    <mergeCell ref="C23:J23"/>
    <mergeCell ref="C36:J36"/>
    <mergeCell ref="C35:J35"/>
    <mergeCell ref="C34:J34"/>
    <mergeCell ref="C27:J27"/>
    <mergeCell ref="C29:J29"/>
    <mergeCell ref="C33:J33"/>
    <mergeCell ref="C44:J44"/>
    <mergeCell ref="C45:J45"/>
    <mergeCell ref="C80:J80"/>
    <mergeCell ref="C31:J31"/>
    <mergeCell ref="C39:J39"/>
    <mergeCell ref="C46:J46"/>
    <mergeCell ref="C54:J54"/>
    <mergeCell ref="C30:J30"/>
    <mergeCell ref="C38:J38"/>
    <mergeCell ref="C32:J32"/>
    <mergeCell ref="C49:J49"/>
    <mergeCell ref="C50:J50"/>
    <mergeCell ref="D58:K58"/>
    <mergeCell ref="C47:K47"/>
    <mergeCell ref="C48:J48"/>
    <mergeCell ref="E10:K10"/>
    <mergeCell ref="C8:D8"/>
    <mergeCell ref="C9:D9"/>
    <mergeCell ref="C56:J56"/>
    <mergeCell ref="J82:K82"/>
    <mergeCell ref="C28:J28"/>
    <mergeCell ref="C40:J40"/>
    <mergeCell ref="C41:J41"/>
    <mergeCell ref="C42:J42"/>
    <mergeCell ref="C43:J43"/>
    <mergeCell ref="C20:J20"/>
    <mergeCell ref="C21:J21"/>
    <mergeCell ref="C12:D12"/>
    <mergeCell ref="C37:J37"/>
    <mergeCell ref="J5:K5"/>
    <mergeCell ref="C5:H5"/>
    <mergeCell ref="J16:K16"/>
    <mergeCell ref="E8:K8"/>
    <mergeCell ref="E7:K7"/>
    <mergeCell ref="J14:K14"/>
    <mergeCell ref="C11:D11"/>
    <mergeCell ref="E11:K11"/>
    <mergeCell ref="B85:D85"/>
    <mergeCell ref="C10:D10"/>
    <mergeCell ref="C24:J24"/>
    <mergeCell ref="E9:K9"/>
    <mergeCell ref="C16:H16"/>
    <mergeCell ref="C14:D14"/>
    <mergeCell ref="C25:J25"/>
    <mergeCell ref="C19:J19"/>
  </mergeCells>
  <conditionalFormatting sqref="J16">
    <cfRule type="cellIs" priority="4" dxfId="12" operator="equal">
      <formula>"Pob teitl wedi'u dewis"</formula>
    </cfRule>
    <cfRule type="cellIs" priority="5" dxfId="14" operator="equal">
      <formula>"Ni ddewiswyd Deitlau incwm ychwanegol"</formula>
    </cfRule>
  </conditionalFormatting>
  <conditionalFormatting sqref="J14:K14">
    <cfRule type="cellIs" priority="1" dxfId="15" operator="equal">
      <formula>"Within the limit"</formula>
    </cfRule>
    <cfRule type="cellIs" priority="3" dxfId="16" operator="equal">
      <formula>"Above the limit"</formula>
    </cfRule>
  </conditionalFormatting>
  <dataValidations count="2">
    <dataValidation type="list" allowBlank="1" showInputMessage="1" showErrorMessage="1" prompt="Dewiswch teitl incwm gwirioneddol " sqref="C60:C79">
      <formula1>$M$58:$M$63</formula1>
    </dataValidation>
    <dataValidation type="list" allowBlank="1" showInputMessage="1" showErrorMessage="1" prompt="Dewiswch teitl Incwm gwirioneddol " sqref="C59">
      <formula1>$M$58:$M$63</formula1>
    </dataValidation>
  </dataValidations>
  <hyperlinks>
    <hyperlink ref="J82:K82" location="Balance!A1" display="Finished"/>
    <hyperlink ref="C2" location="Balans!A1" display="Balans"/>
    <hyperlink ref="J2" location="'Rhestr wirio'!A1" display="Rhestr wirio"/>
    <hyperlink ref="G2" location="'Gwariant gwirioneddol'!A1" display="Gwariant gwirioneddol"/>
    <hyperlink ref="J5" r:id="rId1" display="Essential help notes - click here"/>
    <hyperlink ref="J5:K5" r:id="rId2" display="Nodiadau Cymorth Hanfodol - cliciwch yma"/>
  </hyperlink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7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14"/>
  <sheetViews>
    <sheetView showGridLines="0" zoomScale="75" zoomScaleNormal="75" zoomScalePageLayoutView="0" workbookViewId="0" topLeftCell="A1">
      <selection activeCell="C24" sqref="C24:J24"/>
    </sheetView>
  </sheetViews>
  <sheetFormatPr defaultColWidth="9.140625" defaultRowHeight="15"/>
  <cols>
    <col min="1" max="2" width="2.7109375" style="9" customWidth="1"/>
    <col min="3" max="3" width="44.7109375" style="9" customWidth="1"/>
    <col min="4" max="4" width="35.421875" style="9" customWidth="1"/>
    <col min="5" max="5" width="8.57421875" style="9" customWidth="1"/>
    <col min="6" max="6" width="2.7109375" style="9" customWidth="1"/>
    <col min="7" max="7" width="35.57421875" style="9" customWidth="1"/>
    <col min="8" max="8" width="5.57421875" style="9" customWidth="1"/>
    <col min="9" max="9" width="23.00390625" style="9" customWidth="1"/>
    <col min="10" max="10" width="35.7109375" style="9" customWidth="1"/>
    <col min="11" max="11" width="16.7109375" style="9" customWidth="1"/>
    <col min="12" max="12" width="2.7109375" style="9" customWidth="1"/>
    <col min="13" max="13" width="73.8515625" style="87" hidden="1" customWidth="1"/>
    <col min="14" max="14" width="2.7109375" style="9" customWidth="1"/>
    <col min="15" max="16384" width="9.140625" style="9" customWidth="1"/>
  </cols>
  <sheetData>
    <row r="1" spans="1:14" ht="12" customHeight="1" thickBot="1">
      <c r="A1" s="15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86"/>
      <c r="N1" s="10"/>
    </row>
    <row r="2" spans="1:14" s="23" customFormat="1" ht="27" customHeight="1" thickBot="1" thickTop="1">
      <c r="A2" s="19"/>
      <c r="B2" s="19"/>
      <c r="C2" s="137" t="s">
        <v>54</v>
      </c>
      <c r="D2" s="38"/>
      <c r="E2" s="10"/>
      <c r="F2" s="10"/>
      <c r="G2" s="134" t="s">
        <v>59</v>
      </c>
      <c r="H2" s="22"/>
      <c r="I2" s="22"/>
      <c r="J2" s="134" t="s">
        <v>55</v>
      </c>
      <c r="K2" s="10"/>
      <c r="L2" s="19"/>
      <c r="M2" s="80" t="s">
        <v>6</v>
      </c>
      <c r="N2" s="22"/>
    </row>
    <row r="3" spans="1:14" ht="12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2"/>
      <c r="N3" s="8"/>
    </row>
    <row r="4" spans="1:14" ht="12" customHeight="1" thickBot="1">
      <c r="A4" s="1"/>
      <c r="B4" s="149"/>
      <c r="C4" s="153"/>
      <c r="D4" s="153"/>
      <c r="E4" s="153"/>
      <c r="F4" s="153"/>
      <c r="G4" s="153"/>
      <c r="H4" s="153"/>
      <c r="I4" s="153"/>
      <c r="J4" s="153"/>
      <c r="K4" s="153"/>
      <c r="L4" s="154"/>
      <c r="M4" s="83"/>
      <c r="N4" s="1"/>
    </row>
    <row r="5" spans="1:14" ht="36" customHeight="1" thickBot="1" thickTop="1">
      <c r="A5" s="1"/>
      <c r="B5" s="150"/>
      <c r="C5" s="278" t="s">
        <v>77</v>
      </c>
      <c r="D5" s="367"/>
      <c r="E5" s="367"/>
      <c r="F5" s="367"/>
      <c r="G5" s="367"/>
      <c r="H5" s="368"/>
      <c r="I5" s="182"/>
      <c r="J5" s="211" t="s">
        <v>41</v>
      </c>
      <c r="K5" s="212"/>
      <c r="L5" s="180"/>
      <c r="M5" s="84"/>
      <c r="N5" s="1"/>
    </row>
    <row r="6" spans="1:14" ht="12" customHeight="1" thickBot="1">
      <c r="A6" s="1"/>
      <c r="B6" s="150"/>
      <c r="C6" s="183"/>
      <c r="D6" s="183"/>
      <c r="E6" s="183"/>
      <c r="F6" s="183"/>
      <c r="G6" s="183"/>
      <c r="H6" s="183"/>
      <c r="I6" s="183"/>
      <c r="J6" s="183"/>
      <c r="K6" s="183"/>
      <c r="L6" s="155"/>
      <c r="M6" s="84"/>
      <c r="N6" s="1"/>
    </row>
    <row r="7" spans="1:14" ht="19.5" customHeight="1" hidden="1">
      <c r="A7" s="1"/>
      <c r="B7" s="150"/>
      <c r="C7" s="46" t="s">
        <v>4</v>
      </c>
      <c r="D7" s="47"/>
      <c r="E7" s="285">
        <f>Balans!E6</f>
        <v>0</v>
      </c>
      <c r="F7" s="285"/>
      <c r="G7" s="285"/>
      <c r="H7" s="285"/>
      <c r="I7" s="285"/>
      <c r="J7" s="285"/>
      <c r="K7" s="286"/>
      <c r="L7" s="155"/>
      <c r="M7" s="84"/>
      <c r="N7" s="1"/>
    </row>
    <row r="8" spans="1:14" ht="19.5" customHeight="1">
      <c r="A8" s="1"/>
      <c r="B8" s="150"/>
      <c r="C8" s="374" t="s">
        <v>53</v>
      </c>
      <c r="D8" s="375"/>
      <c r="E8" s="283">
        <f>Balans!E23</f>
        <v>0</v>
      </c>
      <c r="F8" s="283"/>
      <c r="G8" s="283"/>
      <c r="H8" s="283"/>
      <c r="I8" s="283"/>
      <c r="J8" s="283"/>
      <c r="K8" s="284"/>
      <c r="L8" s="155"/>
      <c r="M8" s="84"/>
      <c r="N8" s="1"/>
    </row>
    <row r="9" spans="1:14" ht="19.5" customHeight="1">
      <c r="A9" s="1"/>
      <c r="B9" s="150"/>
      <c r="C9" s="365" t="s">
        <v>52</v>
      </c>
      <c r="D9" s="366"/>
      <c r="E9" s="258">
        <f>Balans!E25</f>
        <v>0</v>
      </c>
      <c r="F9" s="258"/>
      <c r="G9" s="258"/>
      <c r="H9" s="258"/>
      <c r="I9" s="258"/>
      <c r="J9" s="258"/>
      <c r="K9" s="259"/>
      <c r="L9" s="155"/>
      <c r="M9" s="84"/>
      <c r="N9" s="1"/>
    </row>
    <row r="10" spans="1:14" s="116" customFormat="1" ht="19.5" customHeight="1">
      <c r="A10" s="1"/>
      <c r="B10" s="150"/>
      <c r="C10" s="255" t="s">
        <v>115</v>
      </c>
      <c r="D10" s="256"/>
      <c r="E10" s="258" t="str">
        <f>Balans!E27</f>
        <v>Dewiswch (sgroliwch i lawr)</v>
      </c>
      <c r="F10" s="258"/>
      <c r="G10" s="258"/>
      <c r="H10" s="258"/>
      <c r="I10" s="258"/>
      <c r="J10" s="258"/>
      <c r="K10" s="259"/>
      <c r="L10" s="155"/>
      <c r="M10" s="84"/>
      <c r="N10" s="1"/>
    </row>
    <row r="11" spans="1:14" s="189" customFormat="1" ht="19.5" customHeight="1">
      <c r="A11" s="1"/>
      <c r="B11" s="150"/>
      <c r="C11" s="255" t="s">
        <v>179</v>
      </c>
      <c r="D11" s="256"/>
      <c r="E11" s="257">
        <f>Balans!E29</f>
        <v>0</v>
      </c>
      <c r="F11" s="258"/>
      <c r="G11" s="258"/>
      <c r="H11" s="258"/>
      <c r="I11" s="258"/>
      <c r="J11" s="258"/>
      <c r="K11" s="259"/>
      <c r="L11" s="155"/>
      <c r="M11" s="84"/>
      <c r="N11" s="1"/>
    </row>
    <row r="12" spans="1:14" ht="19.5" customHeight="1" thickBot="1">
      <c r="A12" s="1"/>
      <c r="B12" s="150"/>
      <c r="C12" s="273" t="s">
        <v>116</v>
      </c>
      <c r="D12" s="274"/>
      <c r="E12" s="378">
        <f>Balans!E31</f>
        <v>0</v>
      </c>
      <c r="F12" s="378"/>
      <c r="G12" s="48"/>
      <c r="H12" s="49"/>
      <c r="I12" s="49"/>
      <c r="J12" s="49"/>
      <c r="K12" s="50"/>
      <c r="L12" s="155"/>
      <c r="M12" s="84"/>
      <c r="N12" s="1"/>
    </row>
    <row r="13" spans="1:14" ht="12" customHeight="1">
      <c r="A13" s="1"/>
      <c r="B13" s="150"/>
      <c r="C13" s="183"/>
      <c r="D13" s="183"/>
      <c r="E13" s="183"/>
      <c r="F13" s="183"/>
      <c r="G13" s="183"/>
      <c r="H13" s="183"/>
      <c r="I13" s="183"/>
      <c r="J13" s="183"/>
      <c r="K13" s="183"/>
      <c r="L13" s="155"/>
      <c r="M13" s="84"/>
      <c r="N13" s="1"/>
    </row>
    <row r="14" spans="1:14" ht="22.5" customHeight="1" hidden="1">
      <c r="A14" s="1"/>
      <c r="B14" s="150"/>
      <c r="C14" s="220" t="s">
        <v>12</v>
      </c>
      <c r="D14" s="220"/>
      <c r="E14" s="41">
        <v>0.2</v>
      </c>
      <c r="F14" s="42"/>
      <c r="G14" s="56" t="s">
        <v>13</v>
      </c>
      <c r="H14" s="43">
        <f>IF(K68=0,0,SUM(K63/K68))</f>
        <v>0</v>
      </c>
      <c r="I14" s="96"/>
      <c r="J14" s="287" t="str">
        <f>IF(K68=0,"Within the limit",IF((K63/K68)&lt;=E14,"Within the limit","Above the limit"))</f>
        <v>Within the limit</v>
      </c>
      <c r="K14" s="287"/>
      <c r="L14" s="155"/>
      <c r="M14" s="84"/>
      <c r="N14" s="1"/>
    </row>
    <row r="15" spans="1:14" ht="12" customHeight="1" hidden="1">
      <c r="A15" s="1"/>
      <c r="B15" s="150"/>
      <c r="C15" s="45"/>
      <c r="D15" s="45"/>
      <c r="E15" s="45"/>
      <c r="F15" s="45"/>
      <c r="G15" s="45"/>
      <c r="H15" s="45"/>
      <c r="I15" s="5"/>
      <c r="J15" s="5"/>
      <c r="K15" s="5"/>
      <c r="L15" s="155"/>
      <c r="M15" s="84"/>
      <c r="N15" s="1"/>
    </row>
    <row r="16" spans="1:14" ht="22.5" customHeight="1" hidden="1">
      <c r="A16" s="1"/>
      <c r="B16" s="150"/>
      <c r="C16" s="220" t="s">
        <v>34</v>
      </c>
      <c r="D16" s="220"/>
      <c r="E16" s="51">
        <v>2000</v>
      </c>
      <c r="F16" s="52"/>
      <c r="G16" s="56" t="s">
        <v>14</v>
      </c>
      <c r="H16" s="53">
        <f>SUM(K47)</f>
        <v>0</v>
      </c>
      <c r="I16" s="97"/>
      <c r="J16" s="287" t="str">
        <f>IF((K47)&lt;=E16,"Within the limit","Above the limit")</f>
        <v>Within the limit</v>
      </c>
      <c r="K16" s="287"/>
      <c r="L16" s="155"/>
      <c r="M16" s="84"/>
      <c r="N16" s="1"/>
    </row>
    <row r="17" spans="1:14" ht="12" customHeight="1" hidden="1">
      <c r="A17" s="1"/>
      <c r="B17" s="150"/>
      <c r="C17" s="45"/>
      <c r="D17" s="45"/>
      <c r="E17" s="45"/>
      <c r="F17" s="45"/>
      <c r="G17" s="45"/>
      <c r="H17" s="45"/>
      <c r="I17" s="5"/>
      <c r="J17" s="5"/>
      <c r="K17" s="5"/>
      <c r="L17" s="155"/>
      <c r="M17" s="84"/>
      <c r="N17" s="1"/>
    </row>
    <row r="18" spans="1:14" ht="22.5" customHeight="1">
      <c r="A18" s="1"/>
      <c r="B18" s="150"/>
      <c r="C18" s="379" t="s">
        <v>124</v>
      </c>
      <c r="D18" s="380"/>
      <c r="E18" s="380"/>
      <c r="F18" s="380"/>
      <c r="G18" s="380"/>
      <c r="H18" s="381"/>
      <c r="I18" s="183"/>
      <c r="J18" s="281" t="str">
        <f>IF(SUMIF(C71:C91,M71,K71:K91)&gt;0,"Ni ddewiswyd Deitlau incwm ychwanegol","Pob teitl wedi'u dewis")</f>
        <v>Pob teitl wedi'u dewis</v>
      </c>
      <c r="K18" s="282"/>
      <c r="L18" s="155"/>
      <c r="M18" s="84"/>
      <c r="N18" s="1"/>
    </row>
    <row r="19" spans="1:14" ht="12" customHeight="1" thickBot="1">
      <c r="A19" s="10"/>
      <c r="B19" s="150"/>
      <c r="C19" s="179"/>
      <c r="D19" s="179"/>
      <c r="E19" s="179"/>
      <c r="F19" s="179"/>
      <c r="G19" s="179"/>
      <c r="H19" s="179"/>
      <c r="I19" s="179"/>
      <c r="J19" s="179"/>
      <c r="K19" s="179"/>
      <c r="L19" s="155"/>
      <c r="M19" s="84"/>
      <c r="N19" s="1"/>
    </row>
    <row r="20" spans="1:14" ht="36" customHeight="1">
      <c r="A20" s="10"/>
      <c r="B20" s="150"/>
      <c r="C20" s="313" t="s">
        <v>76</v>
      </c>
      <c r="D20" s="314"/>
      <c r="E20" s="314"/>
      <c r="F20" s="314"/>
      <c r="G20" s="314"/>
      <c r="H20" s="314"/>
      <c r="I20" s="314"/>
      <c r="J20" s="314"/>
      <c r="K20" s="315"/>
      <c r="L20" s="155"/>
      <c r="M20" s="84"/>
      <c r="N20" s="1"/>
    </row>
    <row r="21" spans="1:14" ht="22.5" customHeight="1">
      <c r="A21" s="10"/>
      <c r="B21" s="150"/>
      <c r="C21" s="376" t="s">
        <v>125</v>
      </c>
      <c r="D21" s="377"/>
      <c r="E21" s="377"/>
      <c r="F21" s="377"/>
      <c r="G21" s="377"/>
      <c r="H21" s="377"/>
      <c r="I21" s="377"/>
      <c r="J21" s="377"/>
      <c r="K21" s="69"/>
      <c r="L21" s="155"/>
      <c r="M21" s="84"/>
      <c r="N21" s="1"/>
    </row>
    <row r="22" spans="1:14" ht="22.5" customHeight="1">
      <c r="A22" s="10"/>
      <c r="B22" s="150"/>
      <c r="C22" s="316"/>
      <c r="D22" s="317"/>
      <c r="E22" s="317"/>
      <c r="F22" s="317"/>
      <c r="G22" s="317"/>
      <c r="H22" s="317"/>
      <c r="I22" s="317"/>
      <c r="J22" s="318"/>
      <c r="K22" s="67">
        <v>0</v>
      </c>
      <c r="L22" s="155"/>
      <c r="M22" s="84"/>
      <c r="N22" s="1"/>
    </row>
    <row r="23" spans="1:14" ht="22.5" customHeight="1">
      <c r="A23" s="10"/>
      <c r="B23" s="150"/>
      <c r="C23" s="261"/>
      <c r="D23" s="262"/>
      <c r="E23" s="262"/>
      <c r="F23" s="262"/>
      <c r="G23" s="262"/>
      <c r="H23" s="262"/>
      <c r="I23" s="262"/>
      <c r="J23" s="263"/>
      <c r="K23" s="67">
        <v>0</v>
      </c>
      <c r="L23" s="155"/>
      <c r="M23" s="84"/>
      <c r="N23" s="1"/>
    </row>
    <row r="24" spans="1:14" ht="22.5" customHeight="1">
      <c r="A24" s="10"/>
      <c r="B24" s="150"/>
      <c r="C24" s="316"/>
      <c r="D24" s="317"/>
      <c r="E24" s="317"/>
      <c r="F24" s="317"/>
      <c r="G24" s="317"/>
      <c r="H24" s="317"/>
      <c r="I24" s="317"/>
      <c r="J24" s="318"/>
      <c r="K24" s="67">
        <v>0</v>
      </c>
      <c r="L24" s="155"/>
      <c r="M24" s="84"/>
      <c r="N24" s="1"/>
    </row>
    <row r="25" spans="1:14" ht="22.5" customHeight="1">
      <c r="A25" s="10"/>
      <c r="B25" s="150"/>
      <c r="C25" s="261"/>
      <c r="D25" s="262"/>
      <c r="E25" s="262"/>
      <c r="F25" s="262"/>
      <c r="G25" s="262"/>
      <c r="H25" s="262"/>
      <c r="I25" s="262"/>
      <c r="J25" s="263"/>
      <c r="K25" s="67">
        <v>0</v>
      </c>
      <c r="L25" s="155"/>
      <c r="M25" s="84"/>
      <c r="N25" s="1"/>
    </row>
    <row r="26" spans="1:14" ht="22.5" customHeight="1">
      <c r="A26" s="10"/>
      <c r="B26" s="150"/>
      <c r="C26" s="261"/>
      <c r="D26" s="262"/>
      <c r="E26" s="262"/>
      <c r="F26" s="262"/>
      <c r="G26" s="262"/>
      <c r="H26" s="262"/>
      <c r="I26" s="262"/>
      <c r="J26" s="263"/>
      <c r="K26" s="67">
        <v>0</v>
      </c>
      <c r="L26" s="155"/>
      <c r="M26" s="84"/>
      <c r="N26" s="1"/>
    </row>
    <row r="27" spans="1:14" ht="22.5" customHeight="1">
      <c r="A27" s="10"/>
      <c r="B27" s="150"/>
      <c r="C27" s="261"/>
      <c r="D27" s="262"/>
      <c r="E27" s="262"/>
      <c r="F27" s="262"/>
      <c r="G27" s="262"/>
      <c r="H27" s="262"/>
      <c r="I27" s="262"/>
      <c r="J27" s="263"/>
      <c r="K27" s="67">
        <v>0</v>
      </c>
      <c r="L27" s="155"/>
      <c r="M27" s="84"/>
      <c r="N27" s="1"/>
    </row>
    <row r="28" spans="1:14" ht="22.5" customHeight="1">
      <c r="A28" s="10"/>
      <c r="B28" s="150"/>
      <c r="C28" s="261"/>
      <c r="D28" s="262"/>
      <c r="E28" s="262"/>
      <c r="F28" s="262"/>
      <c r="G28" s="262"/>
      <c r="H28" s="262"/>
      <c r="I28" s="262"/>
      <c r="J28" s="263"/>
      <c r="K28" s="67">
        <v>0</v>
      </c>
      <c r="L28" s="155"/>
      <c r="M28" s="84"/>
      <c r="N28" s="1"/>
    </row>
    <row r="29" spans="1:14" ht="22.5" customHeight="1">
      <c r="A29" s="10"/>
      <c r="B29" s="150"/>
      <c r="C29" s="306"/>
      <c r="D29" s="307"/>
      <c r="E29" s="307"/>
      <c r="F29" s="307"/>
      <c r="G29" s="307"/>
      <c r="H29" s="307"/>
      <c r="I29" s="307"/>
      <c r="J29" s="308"/>
      <c r="K29" s="70">
        <v>0</v>
      </c>
      <c r="L29" s="155"/>
      <c r="M29" s="84"/>
      <c r="N29" s="1"/>
    </row>
    <row r="30" spans="1:14" ht="22.5" customHeight="1" thickBot="1">
      <c r="A30" s="10"/>
      <c r="B30" s="150"/>
      <c r="C30" s="319" t="s">
        <v>164</v>
      </c>
      <c r="D30" s="320"/>
      <c r="E30" s="320"/>
      <c r="F30" s="320"/>
      <c r="G30" s="320"/>
      <c r="H30" s="320"/>
      <c r="I30" s="320"/>
      <c r="J30" s="321"/>
      <c r="K30" s="117">
        <f>SUM(K22:K29)+SUMIF(C71:C91,M72,K71:K91)</f>
        <v>0</v>
      </c>
      <c r="L30" s="155"/>
      <c r="M30" s="84"/>
      <c r="N30" s="1"/>
    </row>
    <row r="31" spans="1:14" ht="22.5" customHeight="1">
      <c r="A31" s="10"/>
      <c r="B31" s="150"/>
      <c r="C31" s="311" t="s">
        <v>126</v>
      </c>
      <c r="D31" s="312"/>
      <c r="E31" s="312"/>
      <c r="F31" s="312"/>
      <c r="G31" s="312"/>
      <c r="H31" s="312"/>
      <c r="I31" s="312"/>
      <c r="J31" s="312"/>
      <c r="K31" s="71"/>
      <c r="L31" s="155"/>
      <c r="M31" s="84"/>
      <c r="N31" s="1"/>
    </row>
    <row r="32" spans="1:14" ht="22.5" customHeight="1">
      <c r="A32" s="10"/>
      <c r="B32" s="150"/>
      <c r="C32" s="359"/>
      <c r="D32" s="360"/>
      <c r="E32" s="360"/>
      <c r="F32" s="360"/>
      <c r="G32" s="360"/>
      <c r="H32" s="360"/>
      <c r="I32" s="360"/>
      <c r="J32" s="361"/>
      <c r="K32" s="72">
        <v>0</v>
      </c>
      <c r="L32" s="155"/>
      <c r="M32" s="84"/>
      <c r="N32" s="1"/>
    </row>
    <row r="33" spans="1:14" ht="22.5" customHeight="1">
      <c r="A33" s="10"/>
      <c r="B33" s="150"/>
      <c r="C33" s="359"/>
      <c r="D33" s="360"/>
      <c r="E33" s="360"/>
      <c r="F33" s="360"/>
      <c r="G33" s="360"/>
      <c r="H33" s="360"/>
      <c r="I33" s="360"/>
      <c r="J33" s="361"/>
      <c r="K33" s="72">
        <v>0</v>
      </c>
      <c r="L33" s="155"/>
      <c r="M33" s="84"/>
      <c r="N33" s="1"/>
    </row>
    <row r="34" spans="1:14" ht="22.5" customHeight="1">
      <c r="A34" s="10"/>
      <c r="B34" s="150"/>
      <c r="C34" s="359"/>
      <c r="D34" s="360"/>
      <c r="E34" s="360"/>
      <c r="F34" s="360"/>
      <c r="G34" s="360"/>
      <c r="H34" s="360"/>
      <c r="I34" s="360"/>
      <c r="J34" s="361"/>
      <c r="K34" s="72">
        <v>0</v>
      </c>
      <c r="L34" s="155"/>
      <c r="M34" s="84"/>
      <c r="N34" s="1"/>
    </row>
    <row r="35" spans="1:14" ht="22.5" customHeight="1">
      <c r="A35" s="10"/>
      <c r="B35" s="150"/>
      <c r="C35" s="359"/>
      <c r="D35" s="360"/>
      <c r="E35" s="360"/>
      <c r="F35" s="360"/>
      <c r="G35" s="360"/>
      <c r="H35" s="360"/>
      <c r="I35" s="360"/>
      <c r="J35" s="361"/>
      <c r="K35" s="72">
        <v>0</v>
      </c>
      <c r="L35" s="155"/>
      <c r="M35" s="84"/>
      <c r="N35" s="1"/>
    </row>
    <row r="36" spans="1:14" ht="22.5" customHeight="1">
      <c r="A36" s="10"/>
      <c r="B36" s="150"/>
      <c r="C36" s="382"/>
      <c r="D36" s="383"/>
      <c r="E36" s="383"/>
      <c r="F36" s="383"/>
      <c r="G36" s="383"/>
      <c r="H36" s="383"/>
      <c r="I36" s="383"/>
      <c r="J36" s="384"/>
      <c r="K36" s="72">
        <v>0</v>
      </c>
      <c r="L36" s="155"/>
      <c r="M36" s="84"/>
      <c r="N36" s="1"/>
    </row>
    <row r="37" spans="1:14" ht="22.5" customHeight="1">
      <c r="A37" s="10"/>
      <c r="B37" s="150"/>
      <c r="C37" s="356"/>
      <c r="D37" s="357"/>
      <c r="E37" s="357"/>
      <c r="F37" s="357"/>
      <c r="G37" s="357"/>
      <c r="H37" s="357"/>
      <c r="I37" s="357"/>
      <c r="J37" s="358"/>
      <c r="K37" s="73">
        <v>0</v>
      </c>
      <c r="L37" s="155"/>
      <c r="M37" s="84"/>
      <c r="N37" s="1"/>
    </row>
    <row r="38" spans="1:14" ht="22.5" customHeight="1" thickBot="1">
      <c r="A38" s="10"/>
      <c r="B38" s="150"/>
      <c r="C38" s="297" t="s">
        <v>165</v>
      </c>
      <c r="D38" s="298"/>
      <c r="E38" s="298"/>
      <c r="F38" s="298"/>
      <c r="G38" s="298"/>
      <c r="H38" s="298"/>
      <c r="I38" s="298"/>
      <c r="J38" s="299"/>
      <c r="K38" s="117">
        <f>SUM(K32:K37)+SUMIF(C71:C91,M73,K71:K91)</f>
        <v>0</v>
      </c>
      <c r="L38" s="155"/>
      <c r="N38" s="1"/>
    </row>
    <row r="39" spans="1:14" ht="30" customHeight="1">
      <c r="A39" s="10"/>
      <c r="B39" s="150"/>
      <c r="C39" s="372" t="s">
        <v>175</v>
      </c>
      <c r="D39" s="373"/>
      <c r="E39" s="373"/>
      <c r="F39" s="373"/>
      <c r="G39" s="373"/>
      <c r="H39" s="373"/>
      <c r="I39" s="373"/>
      <c r="J39" s="373"/>
      <c r="K39" s="71"/>
      <c r="L39" s="155"/>
      <c r="N39" s="1"/>
    </row>
    <row r="40" spans="1:14" s="108" customFormat="1" ht="22.5" customHeight="1">
      <c r="A40" s="10"/>
      <c r="B40" s="150"/>
      <c r="C40" s="369" t="s">
        <v>128</v>
      </c>
      <c r="D40" s="370"/>
      <c r="E40" s="370"/>
      <c r="F40" s="370"/>
      <c r="G40" s="370"/>
      <c r="H40" s="370"/>
      <c r="I40" s="371"/>
      <c r="J40" s="111" t="s">
        <v>88</v>
      </c>
      <c r="K40" s="112" t="s">
        <v>89</v>
      </c>
      <c r="L40" s="155"/>
      <c r="M40" s="87"/>
      <c r="N40" s="1"/>
    </row>
    <row r="41" spans="1:14" ht="22.5" customHeight="1">
      <c r="A41" s="10"/>
      <c r="B41" s="150"/>
      <c r="C41" s="385"/>
      <c r="D41" s="386"/>
      <c r="E41" s="386"/>
      <c r="F41" s="386"/>
      <c r="G41" s="386"/>
      <c r="H41" s="386"/>
      <c r="I41" s="387"/>
      <c r="J41" s="110">
        <v>0</v>
      </c>
      <c r="K41" s="74">
        <v>0</v>
      </c>
      <c r="L41" s="155"/>
      <c r="M41" s="84"/>
      <c r="N41" s="1"/>
    </row>
    <row r="42" spans="1:14" ht="22.5" customHeight="1">
      <c r="A42" s="10"/>
      <c r="B42" s="150"/>
      <c r="C42" s="362"/>
      <c r="D42" s="363"/>
      <c r="E42" s="363"/>
      <c r="F42" s="363"/>
      <c r="G42" s="363"/>
      <c r="H42" s="363"/>
      <c r="I42" s="364"/>
      <c r="J42" s="110">
        <v>0</v>
      </c>
      <c r="K42" s="74">
        <v>0</v>
      </c>
      <c r="L42" s="155"/>
      <c r="M42" s="84"/>
      <c r="N42" s="1"/>
    </row>
    <row r="43" spans="1:14" ht="22.5" customHeight="1">
      <c r="A43" s="10"/>
      <c r="B43" s="150"/>
      <c r="C43" s="362"/>
      <c r="D43" s="363"/>
      <c r="E43" s="363"/>
      <c r="F43" s="363"/>
      <c r="G43" s="363"/>
      <c r="H43" s="363"/>
      <c r="I43" s="364"/>
      <c r="J43" s="110">
        <v>0</v>
      </c>
      <c r="K43" s="74">
        <v>0</v>
      </c>
      <c r="L43" s="155"/>
      <c r="M43" s="84"/>
      <c r="N43" s="1"/>
    </row>
    <row r="44" spans="1:14" ht="22.5" customHeight="1">
      <c r="A44" s="10"/>
      <c r="B44" s="150"/>
      <c r="C44" s="362"/>
      <c r="D44" s="363"/>
      <c r="E44" s="363"/>
      <c r="F44" s="363"/>
      <c r="G44" s="363"/>
      <c r="H44" s="363"/>
      <c r="I44" s="364"/>
      <c r="J44" s="110">
        <v>0</v>
      </c>
      <c r="K44" s="74">
        <v>0</v>
      </c>
      <c r="L44" s="155"/>
      <c r="M44" s="84"/>
      <c r="N44" s="1"/>
    </row>
    <row r="45" spans="1:14" ht="22.5" customHeight="1">
      <c r="A45" s="10"/>
      <c r="B45" s="150"/>
      <c r="C45" s="362"/>
      <c r="D45" s="363"/>
      <c r="E45" s="363"/>
      <c r="F45" s="363"/>
      <c r="G45" s="363"/>
      <c r="H45" s="363"/>
      <c r="I45" s="364"/>
      <c r="J45" s="110">
        <v>0</v>
      </c>
      <c r="K45" s="74">
        <v>0</v>
      </c>
      <c r="L45" s="155"/>
      <c r="M45" s="84"/>
      <c r="N45" s="1"/>
    </row>
    <row r="46" spans="1:14" ht="22.5" customHeight="1">
      <c r="A46" s="10"/>
      <c r="B46" s="150"/>
      <c r="C46" s="362"/>
      <c r="D46" s="363"/>
      <c r="E46" s="363"/>
      <c r="F46" s="363"/>
      <c r="G46" s="363"/>
      <c r="H46" s="363"/>
      <c r="I46" s="364"/>
      <c r="J46" s="110">
        <v>0</v>
      </c>
      <c r="K46" s="75">
        <v>0</v>
      </c>
      <c r="L46" s="155"/>
      <c r="M46" s="84"/>
      <c r="N46" s="1"/>
    </row>
    <row r="47" spans="1:14" ht="22.5" customHeight="1" thickBot="1">
      <c r="A47" s="10"/>
      <c r="B47" s="150"/>
      <c r="C47" s="297" t="s">
        <v>166</v>
      </c>
      <c r="D47" s="298"/>
      <c r="E47" s="298"/>
      <c r="F47" s="298"/>
      <c r="G47" s="298"/>
      <c r="H47" s="298"/>
      <c r="I47" s="299"/>
      <c r="J47" s="118">
        <f>SUM(J41:J46)+SUMIF(B71:B91,L74,J71:J91)</f>
        <v>0</v>
      </c>
      <c r="K47" s="58">
        <f>SUM(K41:K46)+SUMIF(C71:C91,M74,K71:K91)</f>
        <v>0</v>
      </c>
      <c r="L47" s="155"/>
      <c r="M47" s="84"/>
      <c r="N47" s="1"/>
    </row>
    <row r="48" spans="1:14" ht="22.5" customHeight="1">
      <c r="A48" s="10"/>
      <c r="B48" s="150"/>
      <c r="C48" s="311" t="s">
        <v>129</v>
      </c>
      <c r="D48" s="312"/>
      <c r="E48" s="312"/>
      <c r="F48" s="312"/>
      <c r="G48" s="312"/>
      <c r="H48" s="312"/>
      <c r="I48" s="312"/>
      <c r="J48" s="312"/>
      <c r="K48" s="71"/>
      <c r="L48" s="155"/>
      <c r="M48" s="84"/>
      <c r="N48" s="1"/>
    </row>
    <row r="49" spans="1:14" ht="22.5" customHeight="1">
      <c r="A49" s="10"/>
      <c r="B49" s="150"/>
      <c r="C49" s="349"/>
      <c r="D49" s="350"/>
      <c r="E49" s="350"/>
      <c r="F49" s="350"/>
      <c r="G49" s="350"/>
      <c r="H49" s="350"/>
      <c r="I49" s="350"/>
      <c r="J49" s="351"/>
      <c r="K49" s="74">
        <v>0</v>
      </c>
      <c r="L49" s="155"/>
      <c r="M49" s="84"/>
      <c r="N49" s="1"/>
    </row>
    <row r="50" spans="1:14" ht="22.5" customHeight="1">
      <c r="A50" s="10"/>
      <c r="B50" s="150"/>
      <c r="C50" s="343"/>
      <c r="D50" s="344"/>
      <c r="E50" s="344"/>
      <c r="F50" s="344"/>
      <c r="G50" s="344"/>
      <c r="H50" s="344"/>
      <c r="I50" s="344"/>
      <c r="J50" s="345"/>
      <c r="K50" s="74">
        <v>0</v>
      </c>
      <c r="L50" s="155"/>
      <c r="M50" s="84"/>
      <c r="N50" s="1"/>
    </row>
    <row r="51" spans="1:14" ht="22.5" customHeight="1">
      <c r="A51" s="10"/>
      <c r="B51" s="150"/>
      <c r="C51" s="343"/>
      <c r="D51" s="344"/>
      <c r="E51" s="344"/>
      <c r="F51" s="344"/>
      <c r="G51" s="344"/>
      <c r="H51" s="344"/>
      <c r="I51" s="344"/>
      <c r="J51" s="345"/>
      <c r="K51" s="74">
        <v>0</v>
      </c>
      <c r="L51" s="155"/>
      <c r="M51" s="84"/>
      <c r="N51" s="1"/>
    </row>
    <row r="52" spans="1:14" ht="22.5" customHeight="1">
      <c r="A52" s="10"/>
      <c r="B52" s="150"/>
      <c r="C52" s="343"/>
      <c r="D52" s="344"/>
      <c r="E52" s="344"/>
      <c r="F52" s="344"/>
      <c r="G52" s="344"/>
      <c r="H52" s="344"/>
      <c r="I52" s="344"/>
      <c r="J52" s="345"/>
      <c r="K52" s="74">
        <v>0</v>
      </c>
      <c r="L52" s="155"/>
      <c r="M52" s="84"/>
      <c r="N52" s="1"/>
    </row>
    <row r="53" spans="1:14" ht="22.5" customHeight="1">
      <c r="A53" s="10"/>
      <c r="B53" s="150"/>
      <c r="C53" s="343"/>
      <c r="D53" s="344"/>
      <c r="E53" s="344"/>
      <c r="F53" s="344"/>
      <c r="G53" s="344"/>
      <c r="H53" s="344"/>
      <c r="I53" s="344"/>
      <c r="J53" s="345"/>
      <c r="K53" s="74">
        <v>0</v>
      </c>
      <c r="L53" s="155"/>
      <c r="M53" s="84"/>
      <c r="N53" s="1"/>
    </row>
    <row r="54" spans="1:14" ht="22.5" customHeight="1">
      <c r="A54" s="10"/>
      <c r="B54" s="150"/>
      <c r="C54" s="343"/>
      <c r="D54" s="344"/>
      <c r="E54" s="344"/>
      <c r="F54" s="344"/>
      <c r="G54" s="344"/>
      <c r="H54" s="344"/>
      <c r="I54" s="344"/>
      <c r="J54" s="345"/>
      <c r="K54" s="75">
        <v>0</v>
      </c>
      <c r="L54" s="155"/>
      <c r="M54" s="84"/>
      <c r="N54" s="1"/>
    </row>
    <row r="55" spans="1:14" ht="22.5" customHeight="1" thickBot="1">
      <c r="A55" s="10"/>
      <c r="B55" s="150"/>
      <c r="C55" s="297" t="s">
        <v>167</v>
      </c>
      <c r="D55" s="298"/>
      <c r="E55" s="298"/>
      <c r="F55" s="298"/>
      <c r="G55" s="298"/>
      <c r="H55" s="298"/>
      <c r="I55" s="298"/>
      <c r="J55" s="299"/>
      <c r="K55" s="117">
        <f>SUM(K49:K54)+SUMIF(C71:C91,M75,K71:K91)</f>
        <v>0</v>
      </c>
      <c r="L55" s="155"/>
      <c r="M55" s="84"/>
      <c r="N55" s="1"/>
    </row>
    <row r="56" spans="1:14" ht="22.5" customHeight="1">
      <c r="A56" s="10"/>
      <c r="B56" s="150"/>
      <c r="C56" s="303" t="s">
        <v>130</v>
      </c>
      <c r="D56" s="304"/>
      <c r="E56" s="304"/>
      <c r="F56" s="304"/>
      <c r="G56" s="304"/>
      <c r="H56" s="304"/>
      <c r="I56" s="304"/>
      <c r="J56" s="304"/>
      <c r="K56" s="71"/>
      <c r="L56" s="155"/>
      <c r="M56" s="84"/>
      <c r="N56" s="1"/>
    </row>
    <row r="57" spans="1:14" ht="22.5" customHeight="1">
      <c r="A57" s="10"/>
      <c r="B57" s="150"/>
      <c r="C57" s="349"/>
      <c r="D57" s="350"/>
      <c r="E57" s="350"/>
      <c r="F57" s="350"/>
      <c r="G57" s="350"/>
      <c r="H57" s="350"/>
      <c r="I57" s="350"/>
      <c r="J57" s="351"/>
      <c r="K57" s="74">
        <v>0</v>
      </c>
      <c r="L57" s="155"/>
      <c r="M57" s="84"/>
      <c r="N57" s="1"/>
    </row>
    <row r="58" spans="1:14" ht="22.5" customHeight="1">
      <c r="A58" s="10"/>
      <c r="B58" s="150"/>
      <c r="C58" s="343"/>
      <c r="D58" s="344"/>
      <c r="E58" s="344"/>
      <c r="F58" s="344"/>
      <c r="G58" s="344"/>
      <c r="H58" s="344"/>
      <c r="I58" s="344"/>
      <c r="J58" s="345"/>
      <c r="K58" s="74">
        <v>0</v>
      </c>
      <c r="L58" s="155"/>
      <c r="M58" s="84"/>
      <c r="N58" s="1"/>
    </row>
    <row r="59" spans="1:14" ht="22.5" customHeight="1">
      <c r="A59" s="10"/>
      <c r="B59" s="150"/>
      <c r="C59" s="343"/>
      <c r="D59" s="344"/>
      <c r="E59" s="344"/>
      <c r="F59" s="344"/>
      <c r="G59" s="344"/>
      <c r="H59" s="344"/>
      <c r="I59" s="344"/>
      <c r="J59" s="345"/>
      <c r="K59" s="74">
        <v>0</v>
      </c>
      <c r="L59" s="155"/>
      <c r="M59" s="84"/>
      <c r="N59" s="1"/>
    </row>
    <row r="60" spans="1:14" ht="22.5" customHeight="1">
      <c r="A60" s="10"/>
      <c r="B60" s="150"/>
      <c r="C60" s="343"/>
      <c r="D60" s="344"/>
      <c r="E60" s="344"/>
      <c r="F60" s="344"/>
      <c r="G60" s="344"/>
      <c r="H60" s="344"/>
      <c r="I60" s="344"/>
      <c r="J60" s="345"/>
      <c r="K60" s="74">
        <v>0</v>
      </c>
      <c r="L60" s="155"/>
      <c r="M60" s="84"/>
      <c r="N60" s="1"/>
    </row>
    <row r="61" spans="1:14" ht="22.5" customHeight="1">
      <c r="A61" s="10"/>
      <c r="B61" s="150"/>
      <c r="C61" s="343"/>
      <c r="D61" s="344"/>
      <c r="E61" s="344"/>
      <c r="F61" s="344"/>
      <c r="G61" s="344"/>
      <c r="H61" s="344"/>
      <c r="I61" s="344"/>
      <c r="J61" s="345"/>
      <c r="K61" s="74">
        <v>0</v>
      </c>
      <c r="L61" s="155"/>
      <c r="M61" s="84"/>
      <c r="N61" s="1"/>
    </row>
    <row r="62" spans="1:14" ht="22.5" customHeight="1">
      <c r="A62" s="10"/>
      <c r="B62" s="150"/>
      <c r="C62" s="343"/>
      <c r="D62" s="344"/>
      <c r="E62" s="344"/>
      <c r="F62" s="344"/>
      <c r="G62" s="344"/>
      <c r="H62" s="344"/>
      <c r="I62" s="344"/>
      <c r="J62" s="345"/>
      <c r="K62" s="75">
        <v>0</v>
      </c>
      <c r="L62" s="155"/>
      <c r="M62" s="84"/>
      <c r="N62" s="1"/>
    </row>
    <row r="63" spans="1:14" ht="22.5" customHeight="1" thickBot="1">
      <c r="A63" s="10"/>
      <c r="B63" s="150"/>
      <c r="C63" s="297" t="s">
        <v>168</v>
      </c>
      <c r="D63" s="298"/>
      <c r="E63" s="298"/>
      <c r="F63" s="298"/>
      <c r="G63" s="298"/>
      <c r="H63" s="298"/>
      <c r="I63" s="298"/>
      <c r="J63" s="299"/>
      <c r="K63" s="117">
        <f>SUM(K57:K62)+SUMIF(C71:C91,M76,K71:K91)</f>
        <v>0</v>
      </c>
      <c r="L63" s="155"/>
      <c r="M63" s="84"/>
      <c r="N63" s="1"/>
    </row>
    <row r="64" spans="1:14" ht="22.5" customHeight="1" thickBot="1">
      <c r="A64" s="10"/>
      <c r="B64" s="150"/>
      <c r="C64" s="340" t="s">
        <v>131</v>
      </c>
      <c r="D64" s="341"/>
      <c r="E64" s="341"/>
      <c r="F64" s="341"/>
      <c r="G64" s="341"/>
      <c r="H64" s="341"/>
      <c r="I64" s="341"/>
      <c r="J64" s="342"/>
      <c r="K64" s="119">
        <f>'Incwm gwirioneddol'!K54</f>
        <v>0</v>
      </c>
      <c r="L64" s="155"/>
      <c r="M64" s="84"/>
      <c r="N64" s="1"/>
    </row>
    <row r="65" spans="1:14" s="93" customFormat="1" ht="22.5" customHeight="1" thickBot="1">
      <c r="A65" s="10"/>
      <c r="B65" s="150"/>
      <c r="C65" s="325" t="s">
        <v>132</v>
      </c>
      <c r="D65" s="326"/>
      <c r="E65" s="326"/>
      <c r="F65" s="326"/>
      <c r="G65" s="326"/>
      <c r="H65" s="326"/>
      <c r="I65" s="326"/>
      <c r="J65" s="346"/>
      <c r="K65" s="120">
        <f>SUMIF(C71:C91,M77,K71:K91)</f>
        <v>0</v>
      </c>
      <c r="L65" s="155"/>
      <c r="M65" s="84"/>
      <c r="N65" s="1"/>
    </row>
    <row r="66" spans="1:14" ht="22.5" customHeight="1" hidden="1" thickBot="1">
      <c r="A66" s="10"/>
      <c r="B66" s="150"/>
      <c r="C66" s="347" t="s">
        <v>33</v>
      </c>
      <c r="D66" s="348"/>
      <c r="E66" s="348"/>
      <c r="F66" s="348"/>
      <c r="G66" s="348"/>
      <c r="H66" s="348"/>
      <c r="I66" s="98"/>
      <c r="J66" s="59">
        <f>IF(K66&gt;(K68/20),"Contingency is above 5%","")</f>
      </c>
      <c r="K66" s="109">
        <v>0</v>
      </c>
      <c r="L66" s="155"/>
      <c r="M66" s="84"/>
      <c r="N66" s="1"/>
    </row>
    <row r="67" spans="1:14" s="123" customFormat="1" ht="30" customHeight="1" thickBot="1">
      <c r="A67" s="10"/>
      <c r="B67" s="150"/>
      <c r="C67" s="352" t="s">
        <v>133</v>
      </c>
      <c r="D67" s="326"/>
      <c r="E67" s="326"/>
      <c r="F67" s="326"/>
      <c r="G67" s="326"/>
      <c r="H67" s="326"/>
      <c r="I67" s="326"/>
      <c r="J67" s="346"/>
      <c r="K67" s="120">
        <f>SUM(M82:M83)</f>
        <v>0</v>
      </c>
      <c r="L67" s="155"/>
      <c r="M67" s="84"/>
      <c r="N67" s="1"/>
    </row>
    <row r="68" spans="1:14" ht="36" customHeight="1" thickBot="1">
      <c r="A68" s="10"/>
      <c r="B68" s="150"/>
      <c r="C68" s="290" t="s">
        <v>134</v>
      </c>
      <c r="D68" s="291"/>
      <c r="E68" s="291"/>
      <c r="F68" s="291"/>
      <c r="G68" s="291"/>
      <c r="H68" s="291"/>
      <c r="I68" s="291"/>
      <c r="J68" s="355"/>
      <c r="K68" s="17">
        <f>SUM(K30,K38,K47,K55,K63,K64,K65,K66)</f>
        <v>0</v>
      </c>
      <c r="L68" s="155"/>
      <c r="M68" s="84"/>
      <c r="N68" s="1"/>
    </row>
    <row r="69" spans="1:14" ht="15" customHeight="1" thickBot="1">
      <c r="A69" s="6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5"/>
      <c r="M69" s="88"/>
      <c r="N69" s="1"/>
    </row>
    <row r="70" spans="1:14" s="3" customFormat="1" ht="22.5" customHeight="1">
      <c r="A70" s="6"/>
      <c r="B70" s="179"/>
      <c r="C70" s="353" t="s">
        <v>90</v>
      </c>
      <c r="D70" s="354"/>
      <c r="E70" s="300" t="s">
        <v>91</v>
      </c>
      <c r="F70" s="301"/>
      <c r="G70" s="301"/>
      <c r="H70" s="301"/>
      <c r="I70" s="301"/>
      <c r="J70" s="301"/>
      <c r="K70" s="129"/>
      <c r="L70" s="155"/>
      <c r="M70" s="84"/>
      <c r="N70" s="1"/>
    </row>
    <row r="71" spans="1:14" s="3" customFormat="1" ht="22.5" customHeight="1">
      <c r="A71" s="6"/>
      <c r="B71" s="179"/>
      <c r="C71" s="331" t="s">
        <v>60</v>
      </c>
      <c r="D71" s="332"/>
      <c r="E71" s="333"/>
      <c r="F71" s="262"/>
      <c r="G71" s="262"/>
      <c r="H71" s="262"/>
      <c r="I71" s="262"/>
      <c r="J71" s="263"/>
      <c r="K71" s="67">
        <v>0</v>
      </c>
      <c r="L71" s="155"/>
      <c r="M71" s="139" t="s">
        <v>60</v>
      </c>
      <c r="N71" s="1"/>
    </row>
    <row r="72" spans="1:14" s="3" customFormat="1" ht="22.5" customHeight="1">
      <c r="A72" s="6"/>
      <c r="B72" s="179"/>
      <c r="C72" s="331" t="s">
        <v>60</v>
      </c>
      <c r="D72" s="332"/>
      <c r="E72" s="333"/>
      <c r="F72" s="262"/>
      <c r="G72" s="262"/>
      <c r="H72" s="262"/>
      <c r="I72" s="262"/>
      <c r="J72" s="263"/>
      <c r="K72" s="67">
        <v>0</v>
      </c>
      <c r="L72" s="155"/>
      <c r="M72" s="130" t="s">
        <v>137</v>
      </c>
      <c r="N72" s="1"/>
    </row>
    <row r="73" spans="1:14" s="3" customFormat="1" ht="22.5" customHeight="1">
      <c r="A73" s="6"/>
      <c r="B73" s="179"/>
      <c r="C73" s="331" t="s">
        <v>60</v>
      </c>
      <c r="D73" s="332"/>
      <c r="E73" s="333"/>
      <c r="F73" s="262"/>
      <c r="G73" s="262"/>
      <c r="H73" s="262"/>
      <c r="I73" s="262"/>
      <c r="J73" s="263"/>
      <c r="K73" s="67">
        <v>0</v>
      </c>
      <c r="L73" s="155"/>
      <c r="M73" s="130" t="s">
        <v>126</v>
      </c>
      <c r="N73" s="1"/>
    </row>
    <row r="74" spans="1:14" s="3" customFormat="1" ht="22.5" customHeight="1">
      <c r="A74" s="6"/>
      <c r="B74" s="179"/>
      <c r="C74" s="331" t="s">
        <v>60</v>
      </c>
      <c r="D74" s="332"/>
      <c r="E74" s="333"/>
      <c r="F74" s="262"/>
      <c r="G74" s="262"/>
      <c r="H74" s="262"/>
      <c r="I74" s="262"/>
      <c r="J74" s="263"/>
      <c r="K74" s="67">
        <v>0</v>
      </c>
      <c r="L74" s="155"/>
      <c r="M74" s="130" t="s">
        <v>92</v>
      </c>
      <c r="N74" s="1"/>
    </row>
    <row r="75" spans="1:14" s="3" customFormat="1" ht="22.5" customHeight="1">
      <c r="A75" s="6"/>
      <c r="B75" s="179"/>
      <c r="C75" s="331" t="s">
        <v>60</v>
      </c>
      <c r="D75" s="332"/>
      <c r="E75" s="333"/>
      <c r="F75" s="262"/>
      <c r="G75" s="262"/>
      <c r="H75" s="262"/>
      <c r="I75" s="262"/>
      <c r="J75" s="263"/>
      <c r="K75" s="67">
        <v>0</v>
      </c>
      <c r="L75" s="155"/>
      <c r="M75" s="130" t="s">
        <v>138</v>
      </c>
      <c r="N75" s="1"/>
    </row>
    <row r="76" spans="1:14" s="3" customFormat="1" ht="22.5" customHeight="1">
      <c r="A76" s="6"/>
      <c r="B76" s="179"/>
      <c r="C76" s="331" t="s">
        <v>60</v>
      </c>
      <c r="D76" s="332"/>
      <c r="E76" s="333"/>
      <c r="F76" s="262"/>
      <c r="G76" s="262"/>
      <c r="H76" s="262"/>
      <c r="I76" s="262"/>
      <c r="J76" s="263"/>
      <c r="K76" s="67">
        <v>0</v>
      </c>
      <c r="L76" s="155"/>
      <c r="M76" s="130" t="s">
        <v>139</v>
      </c>
      <c r="N76" s="1"/>
    </row>
    <row r="77" spans="1:14" s="3" customFormat="1" ht="22.5" customHeight="1">
      <c r="A77" s="6"/>
      <c r="B77" s="179"/>
      <c r="C77" s="331" t="s">
        <v>60</v>
      </c>
      <c r="D77" s="332"/>
      <c r="E77" s="333"/>
      <c r="F77" s="262"/>
      <c r="G77" s="262"/>
      <c r="H77" s="262"/>
      <c r="I77" s="262"/>
      <c r="J77" s="263"/>
      <c r="K77" s="67">
        <v>0</v>
      </c>
      <c r="L77" s="155"/>
      <c r="M77" s="130" t="s">
        <v>140</v>
      </c>
      <c r="N77" s="1"/>
    </row>
    <row r="78" spans="1:14" s="3" customFormat="1" ht="22.5" customHeight="1">
      <c r="A78" s="6"/>
      <c r="B78" s="179"/>
      <c r="C78" s="331" t="s">
        <v>60</v>
      </c>
      <c r="D78" s="332"/>
      <c r="E78" s="333"/>
      <c r="F78" s="262"/>
      <c r="G78" s="262"/>
      <c r="H78" s="262"/>
      <c r="I78" s="262"/>
      <c r="J78" s="263"/>
      <c r="K78" s="67">
        <v>0</v>
      </c>
      <c r="L78" s="155"/>
      <c r="M78" s="130" t="s">
        <v>135</v>
      </c>
      <c r="N78" s="1"/>
    </row>
    <row r="79" spans="1:14" s="3" customFormat="1" ht="22.5" customHeight="1">
      <c r="A79" s="6"/>
      <c r="B79" s="179"/>
      <c r="C79" s="331" t="s">
        <v>60</v>
      </c>
      <c r="D79" s="332"/>
      <c r="E79" s="333"/>
      <c r="F79" s="262"/>
      <c r="G79" s="262"/>
      <c r="H79" s="262"/>
      <c r="I79" s="262"/>
      <c r="J79" s="263"/>
      <c r="K79" s="67">
        <v>0</v>
      </c>
      <c r="L79" s="155"/>
      <c r="M79" s="130" t="s">
        <v>136</v>
      </c>
      <c r="N79" s="1"/>
    </row>
    <row r="80" spans="1:14" s="3" customFormat="1" ht="22.5" customHeight="1">
      <c r="A80" s="6"/>
      <c r="B80" s="179"/>
      <c r="C80" s="331" t="s">
        <v>60</v>
      </c>
      <c r="D80" s="332"/>
      <c r="E80" s="333"/>
      <c r="F80" s="262"/>
      <c r="G80" s="262"/>
      <c r="H80" s="262"/>
      <c r="I80" s="262"/>
      <c r="J80" s="263"/>
      <c r="K80" s="67">
        <v>0</v>
      </c>
      <c r="L80" s="155"/>
      <c r="M80" s="130"/>
      <c r="N80" s="1"/>
    </row>
    <row r="81" spans="1:14" s="3" customFormat="1" ht="22.5" customHeight="1">
      <c r="A81" s="6"/>
      <c r="B81" s="179"/>
      <c r="C81" s="331" t="s">
        <v>60</v>
      </c>
      <c r="D81" s="332"/>
      <c r="E81" s="333"/>
      <c r="F81" s="262"/>
      <c r="G81" s="262"/>
      <c r="H81" s="262"/>
      <c r="I81" s="262"/>
      <c r="J81" s="263"/>
      <c r="K81" s="67">
        <v>0</v>
      </c>
      <c r="L81" s="155"/>
      <c r="M81" s="136" t="s">
        <v>38</v>
      </c>
      <c r="N81" s="1"/>
    </row>
    <row r="82" spans="1:14" s="3" customFormat="1" ht="22.5" customHeight="1">
      <c r="A82" s="6"/>
      <c r="B82" s="179"/>
      <c r="C82" s="331" t="s">
        <v>60</v>
      </c>
      <c r="D82" s="332"/>
      <c r="E82" s="333"/>
      <c r="F82" s="262"/>
      <c r="G82" s="262"/>
      <c r="H82" s="262"/>
      <c r="I82" s="262"/>
      <c r="J82" s="263"/>
      <c r="K82" s="67">
        <v>0</v>
      </c>
      <c r="L82" s="155"/>
      <c r="M82" s="135">
        <f>SUMIF(C71:C91,M78,K71:K91)</f>
        <v>0</v>
      </c>
      <c r="N82" s="1"/>
    </row>
    <row r="83" spans="1:14" s="3" customFormat="1" ht="22.5" customHeight="1">
      <c r="A83" s="6"/>
      <c r="B83" s="179"/>
      <c r="C83" s="331" t="s">
        <v>60</v>
      </c>
      <c r="D83" s="332"/>
      <c r="E83" s="333"/>
      <c r="F83" s="262"/>
      <c r="G83" s="262"/>
      <c r="H83" s="262"/>
      <c r="I83" s="262"/>
      <c r="J83" s="263"/>
      <c r="K83" s="67">
        <v>0</v>
      </c>
      <c r="L83" s="155"/>
      <c r="M83" s="135">
        <f>SUMIF(C71:C91,M79,K71:K91)</f>
        <v>0</v>
      </c>
      <c r="N83" s="1"/>
    </row>
    <row r="84" spans="1:14" s="3" customFormat="1" ht="22.5" customHeight="1">
      <c r="A84" s="6"/>
      <c r="B84" s="179"/>
      <c r="C84" s="331" t="s">
        <v>60</v>
      </c>
      <c r="D84" s="332"/>
      <c r="E84" s="333"/>
      <c r="F84" s="262"/>
      <c r="G84" s="262"/>
      <c r="H84" s="262"/>
      <c r="I84" s="262"/>
      <c r="J84" s="263"/>
      <c r="K84" s="67">
        <v>0</v>
      </c>
      <c r="L84" s="155"/>
      <c r="M84" s="84"/>
      <c r="N84" s="1"/>
    </row>
    <row r="85" spans="1:14" s="3" customFormat="1" ht="22.5" customHeight="1">
      <c r="A85" s="6"/>
      <c r="B85" s="179"/>
      <c r="C85" s="331" t="s">
        <v>60</v>
      </c>
      <c r="D85" s="332"/>
      <c r="E85" s="333"/>
      <c r="F85" s="262"/>
      <c r="G85" s="262"/>
      <c r="H85" s="262"/>
      <c r="I85" s="262"/>
      <c r="J85" s="263"/>
      <c r="K85" s="67">
        <v>0</v>
      </c>
      <c r="L85" s="155"/>
      <c r="M85" s="84"/>
      <c r="N85" s="1"/>
    </row>
    <row r="86" spans="1:14" s="3" customFormat="1" ht="22.5" customHeight="1">
      <c r="A86" s="6"/>
      <c r="B86" s="179"/>
      <c r="C86" s="331" t="s">
        <v>60</v>
      </c>
      <c r="D86" s="332"/>
      <c r="E86" s="333"/>
      <c r="F86" s="262"/>
      <c r="G86" s="262"/>
      <c r="H86" s="262"/>
      <c r="I86" s="262"/>
      <c r="J86" s="263"/>
      <c r="K86" s="67">
        <v>0</v>
      </c>
      <c r="L86" s="155"/>
      <c r="M86" s="84"/>
      <c r="N86" s="1"/>
    </row>
    <row r="87" spans="1:14" s="3" customFormat="1" ht="22.5" customHeight="1">
      <c r="A87" s="6"/>
      <c r="B87" s="179"/>
      <c r="C87" s="331" t="s">
        <v>60</v>
      </c>
      <c r="D87" s="332"/>
      <c r="E87" s="333"/>
      <c r="F87" s="262"/>
      <c r="G87" s="262"/>
      <c r="H87" s="262"/>
      <c r="I87" s="262"/>
      <c r="J87" s="263"/>
      <c r="K87" s="67">
        <v>0</v>
      </c>
      <c r="L87" s="155"/>
      <c r="M87" s="84"/>
      <c r="N87" s="1"/>
    </row>
    <row r="88" spans="1:14" s="3" customFormat="1" ht="22.5" customHeight="1">
      <c r="A88" s="6"/>
      <c r="B88" s="179"/>
      <c r="C88" s="331" t="s">
        <v>60</v>
      </c>
      <c r="D88" s="332"/>
      <c r="E88" s="333"/>
      <c r="F88" s="262"/>
      <c r="G88" s="262"/>
      <c r="H88" s="262"/>
      <c r="I88" s="262"/>
      <c r="J88" s="263"/>
      <c r="K88" s="67">
        <v>0</v>
      </c>
      <c r="L88" s="155"/>
      <c r="M88" s="84"/>
      <c r="N88" s="1"/>
    </row>
    <row r="89" spans="1:14" s="3" customFormat="1" ht="22.5" customHeight="1">
      <c r="A89" s="6"/>
      <c r="B89" s="179"/>
      <c r="C89" s="331" t="s">
        <v>60</v>
      </c>
      <c r="D89" s="332"/>
      <c r="E89" s="333"/>
      <c r="F89" s="262"/>
      <c r="G89" s="262"/>
      <c r="H89" s="262"/>
      <c r="I89" s="262"/>
      <c r="J89" s="263"/>
      <c r="K89" s="67">
        <v>0</v>
      </c>
      <c r="L89" s="155"/>
      <c r="M89" s="84"/>
      <c r="N89" s="1"/>
    </row>
    <row r="90" spans="1:14" s="3" customFormat="1" ht="22.5" customHeight="1">
      <c r="A90" s="6"/>
      <c r="B90" s="179"/>
      <c r="C90" s="331" t="s">
        <v>60</v>
      </c>
      <c r="D90" s="332"/>
      <c r="E90" s="333"/>
      <c r="F90" s="262"/>
      <c r="G90" s="262"/>
      <c r="H90" s="262"/>
      <c r="I90" s="262"/>
      <c r="J90" s="263"/>
      <c r="K90" s="67">
        <v>0</v>
      </c>
      <c r="L90" s="155"/>
      <c r="M90" s="84"/>
      <c r="N90" s="1"/>
    </row>
    <row r="91" spans="1:14" s="3" customFormat="1" ht="22.5" customHeight="1" thickBot="1">
      <c r="A91" s="6"/>
      <c r="B91" s="179"/>
      <c r="C91" s="334" t="s">
        <v>60</v>
      </c>
      <c r="D91" s="335"/>
      <c r="E91" s="336"/>
      <c r="F91" s="337"/>
      <c r="G91" s="337"/>
      <c r="H91" s="337"/>
      <c r="I91" s="337"/>
      <c r="J91" s="338"/>
      <c r="K91" s="68">
        <v>0</v>
      </c>
      <c r="L91" s="155"/>
      <c r="M91" s="84"/>
      <c r="N91" s="1"/>
    </row>
    <row r="92" spans="1:14" s="3" customFormat="1" ht="22.5" customHeight="1" hidden="1" thickBot="1">
      <c r="A92" s="6"/>
      <c r="B92" s="179"/>
      <c r="C92" s="309" t="s">
        <v>16</v>
      </c>
      <c r="D92" s="310"/>
      <c r="E92" s="310"/>
      <c r="F92" s="310"/>
      <c r="G92" s="310"/>
      <c r="H92" s="310"/>
      <c r="I92" s="310"/>
      <c r="J92" s="310"/>
      <c r="K92" s="57">
        <f>SUM(K71:K91)</f>
        <v>0</v>
      </c>
      <c r="L92" s="155"/>
      <c r="M92" s="84"/>
      <c r="N92" s="1"/>
    </row>
    <row r="93" spans="1:14" s="107" customFormat="1" ht="12" customHeight="1" thickBot="1">
      <c r="A93" s="6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5"/>
      <c r="M93" s="88"/>
      <c r="N93" s="1"/>
    </row>
    <row r="94" spans="1:14" s="107" customFormat="1" ht="19.5" customHeight="1" thickBot="1" thickTop="1">
      <c r="A94" s="6"/>
      <c r="B94" s="151"/>
      <c r="C94" s="151"/>
      <c r="D94" s="151"/>
      <c r="E94" s="151"/>
      <c r="F94" s="151"/>
      <c r="G94" s="151"/>
      <c r="H94" s="151"/>
      <c r="I94" s="151"/>
      <c r="J94" s="292" t="s">
        <v>87</v>
      </c>
      <c r="K94" s="339"/>
      <c r="L94" s="155"/>
      <c r="M94" s="88"/>
      <c r="N94" s="1"/>
    </row>
    <row r="95" spans="1:14" s="107" customFormat="1" ht="12" customHeight="1" thickTop="1">
      <c r="A95" s="6"/>
      <c r="B95" s="152"/>
      <c r="C95" s="165"/>
      <c r="D95" s="165"/>
      <c r="E95" s="165"/>
      <c r="F95" s="165"/>
      <c r="G95" s="165"/>
      <c r="H95" s="165"/>
      <c r="I95" s="165"/>
      <c r="J95" s="165"/>
      <c r="K95" s="165"/>
      <c r="L95" s="157"/>
      <c r="M95" s="88"/>
      <c r="N95" s="1"/>
    </row>
    <row r="96" spans="1:15" s="107" customFormat="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89"/>
      <c r="N96" s="1"/>
      <c r="O96" s="13"/>
    </row>
    <row r="97" spans="2:15" s="107" customFormat="1" ht="15.75">
      <c r="B97" s="330" t="str">
        <f>Balans!B47</f>
        <v>Cyngor Celfyddydau Cymru: Tachwedd 2013 (f1.2)</v>
      </c>
      <c r="C97" s="330"/>
      <c r="D97" s="330"/>
      <c r="E97" s="106" t="str">
        <f>Balans!D3</f>
        <v>Datganiad Ariannol Cwblhau - Gwir Ffigyrau</v>
      </c>
      <c r="G97" s="127"/>
      <c r="H97" s="127"/>
      <c r="I97" s="128">
        <f>Balans!E6</f>
        <v>0</v>
      </c>
      <c r="J97" s="127"/>
      <c r="K97" s="127"/>
      <c r="L97" s="127"/>
      <c r="M97" s="87"/>
      <c r="O97" s="13"/>
    </row>
    <row r="98" spans="2:15" s="107" customFormat="1" ht="15.75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87"/>
      <c r="O98" s="13"/>
    </row>
    <row r="99" spans="2:12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</sheetData>
  <sheetProtection password="DF65" sheet="1" selectLockedCells="1"/>
  <mergeCells count="115">
    <mergeCell ref="C71:D71"/>
    <mergeCell ref="C20:K20"/>
    <mergeCell ref="E10:K10"/>
    <mergeCell ref="C24:J24"/>
    <mergeCell ref="C36:J36"/>
    <mergeCell ref="C53:J53"/>
    <mergeCell ref="C51:J51"/>
    <mergeCell ref="C41:I41"/>
    <mergeCell ref="C52:J52"/>
    <mergeCell ref="C33:J33"/>
    <mergeCell ref="C22:J22"/>
    <mergeCell ref="C23:J23"/>
    <mergeCell ref="E12:F12"/>
    <mergeCell ref="C18:H18"/>
    <mergeCell ref="C26:J26"/>
    <mergeCell ref="C29:J29"/>
    <mergeCell ref="C5:H5"/>
    <mergeCell ref="C40:I40"/>
    <mergeCell ref="C39:J39"/>
    <mergeCell ref="C27:J27"/>
    <mergeCell ref="C25:J25"/>
    <mergeCell ref="J14:K14"/>
    <mergeCell ref="J18:K18"/>
    <mergeCell ref="J5:K5"/>
    <mergeCell ref="C8:D8"/>
    <mergeCell ref="C21:J21"/>
    <mergeCell ref="E9:K9"/>
    <mergeCell ref="E7:K7"/>
    <mergeCell ref="E8:K8"/>
    <mergeCell ref="C14:D14"/>
    <mergeCell ref="C16:D16"/>
    <mergeCell ref="J16:K16"/>
    <mergeCell ref="C9:D9"/>
    <mergeCell ref="C10:D10"/>
    <mergeCell ref="C12:D12"/>
    <mergeCell ref="C11:D11"/>
    <mergeCell ref="C50:J50"/>
    <mergeCell ref="C28:J28"/>
    <mergeCell ref="C31:J31"/>
    <mergeCell ref="C32:J32"/>
    <mergeCell ref="C30:J30"/>
    <mergeCell ref="C43:I43"/>
    <mergeCell ref="C44:I44"/>
    <mergeCell ref="C46:I46"/>
    <mergeCell ref="C47:I47"/>
    <mergeCell ref="C45:I45"/>
    <mergeCell ref="E75:J75"/>
    <mergeCell ref="C56:J56"/>
    <mergeCell ref="C48:J48"/>
    <mergeCell ref="C37:J37"/>
    <mergeCell ref="C34:J34"/>
    <mergeCell ref="C35:J35"/>
    <mergeCell ref="C54:J54"/>
    <mergeCell ref="C49:J49"/>
    <mergeCell ref="C42:I42"/>
    <mergeCell ref="C38:J38"/>
    <mergeCell ref="C66:H66"/>
    <mergeCell ref="C57:J57"/>
    <mergeCell ref="C58:J58"/>
    <mergeCell ref="C67:J67"/>
    <mergeCell ref="C74:D74"/>
    <mergeCell ref="E74:J74"/>
    <mergeCell ref="C70:D70"/>
    <mergeCell ref="E70:J70"/>
    <mergeCell ref="C62:J62"/>
    <mergeCell ref="C68:J68"/>
    <mergeCell ref="C55:J55"/>
    <mergeCell ref="C63:J63"/>
    <mergeCell ref="C64:J64"/>
    <mergeCell ref="C61:J61"/>
    <mergeCell ref="C60:J60"/>
    <mergeCell ref="C65:J65"/>
    <mergeCell ref="C59:J59"/>
    <mergeCell ref="J94:K94"/>
    <mergeCell ref="C92:J92"/>
    <mergeCell ref="E71:J71"/>
    <mergeCell ref="C72:D72"/>
    <mergeCell ref="E72:J72"/>
    <mergeCell ref="C73:D73"/>
    <mergeCell ref="E73:J73"/>
    <mergeCell ref="C79:D79"/>
    <mergeCell ref="C75:D75"/>
    <mergeCell ref="C76:D76"/>
    <mergeCell ref="E76:J76"/>
    <mergeCell ref="C77:D77"/>
    <mergeCell ref="E77:J77"/>
    <mergeCell ref="C78:D78"/>
    <mergeCell ref="E78:J78"/>
    <mergeCell ref="E79:J79"/>
    <mergeCell ref="C80:D80"/>
    <mergeCell ref="E80:J80"/>
    <mergeCell ref="C81:D81"/>
    <mergeCell ref="E81:J81"/>
    <mergeCell ref="C82:D82"/>
    <mergeCell ref="E82:J82"/>
    <mergeCell ref="C91:D91"/>
    <mergeCell ref="E91:J91"/>
    <mergeCell ref="C86:D86"/>
    <mergeCell ref="E86:J86"/>
    <mergeCell ref="C87:D87"/>
    <mergeCell ref="E87:J87"/>
    <mergeCell ref="C88:D88"/>
    <mergeCell ref="E88:J88"/>
    <mergeCell ref="C89:D89"/>
    <mergeCell ref="E89:J89"/>
    <mergeCell ref="E11:K11"/>
    <mergeCell ref="B97:D97"/>
    <mergeCell ref="C90:D90"/>
    <mergeCell ref="E90:J90"/>
    <mergeCell ref="C83:D83"/>
    <mergeCell ref="E83:J83"/>
    <mergeCell ref="C84:D84"/>
    <mergeCell ref="E84:J84"/>
    <mergeCell ref="C85:D85"/>
    <mergeCell ref="E85:J85"/>
  </mergeCells>
  <conditionalFormatting sqref="J14:K14 J16:K16">
    <cfRule type="cellIs" priority="13" dxfId="12" operator="equal">
      <formula>"Within the limit"</formula>
    </cfRule>
    <cfRule type="cellIs" priority="14" dxfId="16" operator="equal">
      <formula>"Above the limit"</formula>
    </cfRule>
  </conditionalFormatting>
  <conditionalFormatting sqref="J18">
    <cfRule type="cellIs" priority="11" dxfId="12" operator="equal">
      <formula>"Pob teitl wedi'u dewis"</formula>
    </cfRule>
    <cfRule type="cellIs" priority="12" dxfId="14" operator="equal">
      <formula>"Ni ddewiswyd Deitlau incwm ychwanegol"</formula>
    </cfRule>
  </conditionalFormatting>
  <conditionalFormatting sqref="J66">
    <cfRule type="cellIs" priority="1" dxfId="17" operator="equal">
      <formula>"Contingency is above 5%"</formula>
    </cfRule>
  </conditionalFormatting>
  <dataValidations count="1">
    <dataValidation type="list" allowBlank="1" showInputMessage="1" showErrorMessage="1" prompt="Dewiswch teitl Gwariant gwirioneddol " sqref="C71:C91">
      <formula1>$M$71:$M$80</formula1>
    </dataValidation>
  </dataValidations>
  <hyperlinks>
    <hyperlink ref="J94:K94" location="Balance!A1" display="Balance!A1"/>
    <hyperlink ref="C2" location="Balans!A1" display="Balans"/>
    <hyperlink ref="J2" location="'Rhestr wirio'!A1" display="Rhestr wirio"/>
    <hyperlink ref="G2" location="'Incwm gwirioneddol'!A1" display="Gwariant gwirioneddol"/>
    <hyperlink ref="J5" r:id="rId1" display="Essential help notes - click here"/>
    <hyperlink ref="J5:K5" r:id="rId2" display="Nodiadau Cymorth Hanfodol - cliciwch yma"/>
  </hyperlink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2"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3"/>
  <sheetViews>
    <sheetView showGridLines="0" zoomScale="90" zoomScaleNormal="90" zoomScalePageLayoutView="0" workbookViewId="0" topLeftCell="A5">
      <selection activeCell="D36" sqref="D36:J36"/>
    </sheetView>
  </sheetViews>
  <sheetFormatPr defaultColWidth="9.140625" defaultRowHeight="15"/>
  <cols>
    <col min="1" max="2" width="2.7109375" style="18" customWidth="1"/>
    <col min="3" max="3" width="5.57421875" style="18" customWidth="1"/>
    <col min="4" max="4" width="34.140625" style="18" customWidth="1"/>
    <col min="5" max="5" width="27.8515625" style="18" customWidth="1"/>
    <col min="6" max="6" width="36.28125" style="18" customWidth="1"/>
    <col min="7" max="7" width="14.421875" style="18" customWidth="1"/>
    <col min="8" max="8" width="2.7109375" style="18" customWidth="1"/>
    <col min="9" max="9" width="44.8515625" style="18" customWidth="1"/>
    <col min="10" max="10" width="7.140625" style="18" customWidth="1"/>
    <col min="11" max="12" width="2.7109375" style="18" customWidth="1"/>
    <col min="13" max="13" width="51.140625" style="18" customWidth="1"/>
    <col min="14" max="16384" width="9.140625" style="18" customWidth="1"/>
  </cols>
  <sheetData>
    <row r="1" spans="1:12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" customHeight="1" thickBot="1">
      <c r="A2" s="10"/>
      <c r="B2" s="149"/>
      <c r="C2" s="153"/>
      <c r="D2" s="153"/>
      <c r="E2" s="153"/>
      <c r="F2" s="153"/>
      <c r="G2" s="153"/>
      <c r="H2" s="153"/>
      <c r="I2" s="153"/>
      <c r="J2" s="153"/>
      <c r="K2" s="154"/>
      <c r="L2" s="10"/>
    </row>
    <row r="3" spans="1:12" ht="27" customHeight="1" thickBot="1" thickTop="1">
      <c r="A3" s="10"/>
      <c r="B3" s="150"/>
      <c r="C3" s="151"/>
      <c r="D3" s="134" t="s">
        <v>59</v>
      </c>
      <c r="E3" s="184"/>
      <c r="F3" s="134" t="s">
        <v>56</v>
      </c>
      <c r="G3" s="184"/>
      <c r="H3" s="179"/>
      <c r="I3" s="137" t="s">
        <v>54</v>
      </c>
      <c r="J3" s="179"/>
      <c r="K3" s="155"/>
      <c r="L3" s="10"/>
    </row>
    <row r="4" spans="1:12" ht="12" customHeight="1" thickBot="1" thickTop="1">
      <c r="A4" s="10"/>
      <c r="B4" s="150"/>
      <c r="C4" s="184"/>
      <c r="D4" s="184"/>
      <c r="E4" s="184"/>
      <c r="F4" s="184"/>
      <c r="G4" s="184"/>
      <c r="H4" s="184"/>
      <c r="I4" s="184"/>
      <c r="J4" s="184"/>
      <c r="K4" s="155"/>
      <c r="L4" s="10"/>
    </row>
    <row r="5" spans="1:12" ht="36" customHeight="1" thickBot="1" thickTop="1">
      <c r="A5" s="10"/>
      <c r="B5" s="150"/>
      <c r="C5" s="399" t="s">
        <v>169</v>
      </c>
      <c r="D5" s="400"/>
      <c r="E5" s="400"/>
      <c r="F5" s="400"/>
      <c r="G5" s="401"/>
      <c r="H5" s="182"/>
      <c r="I5" s="211" t="s">
        <v>41</v>
      </c>
      <c r="J5" s="212"/>
      <c r="K5" s="155"/>
      <c r="L5" s="10"/>
    </row>
    <row r="6" spans="1:12" ht="12" customHeight="1">
      <c r="A6" s="10"/>
      <c r="B6" s="150"/>
      <c r="C6" s="179"/>
      <c r="D6" s="179"/>
      <c r="E6" s="179"/>
      <c r="F6" s="179"/>
      <c r="G6" s="179"/>
      <c r="H6" s="179"/>
      <c r="I6" s="179"/>
      <c r="J6" s="179"/>
      <c r="K6" s="155"/>
      <c r="L6" s="10"/>
    </row>
    <row r="7" spans="1:12" ht="33" customHeight="1">
      <c r="A7" s="10"/>
      <c r="B7" s="150"/>
      <c r="C7" s="396" t="s">
        <v>93</v>
      </c>
      <c r="D7" s="396"/>
      <c r="E7" s="396"/>
      <c r="F7" s="396"/>
      <c r="G7" s="396"/>
      <c r="H7" s="396"/>
      <c r="I7" s="396"/>
      <c r="J7" s="396"/>
      <c r="K7" s="155"/>
      <c r="L7" s="10"/>
    </row>
    <row r="8" spans="1:12" ht="33" customHeight="1">
      <c r="A8" s="10"/>
      <c r="B8" s="150"/>
      <c r="C8" s="90" t="s">
        <v>23</v>
      </c>
      <c r="D8" s="388" t="s">
        <v>170</v>
      </c>
      <c r="E8" s="389"/>
      <c r="F8" s="389"/>
      <c r="G8" s="389"/>
      <c r="H8" s="389"/>
      <c r="I8" s="389"/>
      <c r="J8" s="389"/>
      <c r="K8" s="155"/>
      <c r="L8" s="10"/>
    </row>
    <row r="9" spans="1:12" ht="33" customHeight="1" hidden="1">
      <c r="A9" s="10"/>
      <c r="B9" s="150"/>
      <c r="C9" s="90" t="s">
        <v>23</v>
      </c>
      <c r="D9" s="388" t="s">
        <v>19</v>
      </c>
      <c r="E9" s="389"/>
      <c r="F9" s="389"/>
      <c r="G9" s="389"/>
      <c r="H9" s="389"/>
      <c r="I9" s="389"/>
      <c r="J9" s="389"/>
      <c r="K9" s="155"/>
      <c r="L9" s="10"/>
    </row>
    <row r="10" spans="1:12" ht="33" customHeight="1">
      <c r="A10" s="10"/>
      <c r="B10" s="150"/>
      <c r="C10" s="90" t="s">
        <v>23</v>
      </c>
      <c r="D10" s="394" t="s">
        <v>171</v>
      </c>
      <c r="E10" s="395"/>
      <c r="F10" s="395"/>
      <c r="G10" s="395"/>
      <c r="H10" s="395"/>
      <c r="I10" s="395"/>
      <c r="J10" s="395"/>
      <c r="K10" s="155"/>
      <c r="L10" s="10"/>
    </row>
    <row r="11" spans="1:12" ht="33" customHeight="1">
      <c r="A11" s="10"/>
      <c r="B11" s="150"/>
      <c r="C11" s="90" t="s">
        <v>23</v>
      </c>
      <c r="D11" s="394" t="s">
        <v>94</v>
      </c>
      <c r="E11" s="395"/>
      <c r="F11" s="395"/>
      <c r="G11" s="395"/>
      <c r="H11" s="395"/>
      <c r="I11" s="395"/>
      <c r="J11" s="395"/>
      <c r="K11" s="155"/>
      <c r="L11" s="10"/>
    </row>
    <row r="12" spans="1:12" ht="33" customHeight="1" hidden="1">
      <c r="A12" s="10"/>
      <c r="B12" s="150"/>
      <c r="C12" s="90" t="s">
        <v>23</v>
      </c>
      <c r="D12" s="397" t="s">
        <v>36</v>
      </c>
      <c r="E12" s="398"/>
      <c r="F12" s="398"/>
      <c r="G12" s="398"/>
      <c r="H12" s="398"/>
      <c r="I12" s="398"/>
      <c r="J12" s="398"/>
      <c r="K12" s="155"/>
      <c r="L12" s="10"/>
    </row>
    <row r="13" spans="1:12" ht="33" customHeight="1" hidden="1">
      <c r="A13" s="10"/>
      <c r="B13" s="150"/>
      <c r="C13" s="90" t="s">
        <v>23</v>
      </c>
      <c r="D13" s="397" t="s">
        <v>20</v>
      </c>
      <c r="E13" s="398"/>
      <c r="F13" s="398"/>
      <c r="G13" s="398"/>
      <c r="H13" s="398"/>
      <c r="I13" s="398"/>
      <c r="J13" s="398"/>
      <c r="K13" s="155"/>
      <c r="L13" s="10"/>
    </row>
    <row r="14" spans="1:12" ht="33" customHeight="1">
      <c r="A14" s="10"/>
      <c r="B14" s="150"/>
      <c r="C14" s="396" t="s">
        <v>101</v>
      </c>
      <c r="D14" s="396"/>
      <c r="E14" s="396"/>
      <c r="F14" s="396"/>
      <c r="G14" s="396"/>
      <c r="H14" s="396"/>
      <c r="I14" s="396"/>
      <c r="J14" s="396"/>
      <c r="K14" s="155"/>
      <c r="L14" s="10"/>
    </row>
    <row r="15" spans="1:12" ht="33" customHeight="1" hidden="1">
      <c r="A15" s="10"/>
      <c r="B15" s="150"/>
      <c r="C15" s="90" t="s">
        <v>23</v>
      </c>
      <c r="D15" s="397" t="s">
        <v>22</v>
      </c>
      <c r="E15" s="398"/>
      <c r="F15" s="398"/>
      <c r="G15" s="398"/>
      <c r="H15" s="398"/>
      <c r="I15" s="398"/>
      <c r="J15" s="398"/>
      <c r="K15" s="155"/>
      <c r="L15" s="10"/>
    </row>
    <row r="16" spans="1:12" ht="33" customHeight="1">
      <c r="A16" s="10"/>
      <c r="B16" s="150"/>
      <c r="C16" s="90" t="s">
        <v>23</v>
      </c>
      <c r="D16" s="388" t="s">
        <v>95</v>
      </c>
      <c r="E16" s="389"/>
      <c r="F16" s="389"/>
      <c r="G16" s="389"/>
      <c r="H16" s="389"/>
      <c r="I16" s="389"/>
      <c r="J16" s="389"/>
      <c r="K16" s="155"/>
      <c r="L16" s="10"/>
    </row>
    <row r="17" spans="1:12" ht="33" customHeight="1">
      <c r="A17" s="10"/>
      <c r="B17" s="150"/>
      <c r="C17" s="90" t="s">
        <v>23</v>
      </c>
      <c r="D17" s="388" t="s">
        <v>96</v>
      </c>
      <c r="E17" s="389"/>
      <c r="F17" s="389"/>
      <c r="G17" s="389"/>
      <c r="H17" s="389"/>
      <c r="I17" s="389"/>
      <c r="J17" s="389"/>
      <c r="K17" s="155"/>
      <c r="L17" s="10"/>
    </row>
    <row r="18" spans="1:12" ht="33" customHeight="1">
      <c r="A18" s="10"/>
      <c r="B18" s="150"/>
      <c r="C18" s="90" t="s">
        <v>23</v>
      </c>
      <c r="D18" s="394" t="s">
        <v>100</v>
      </c>
      <c r="E18" s="395"/>
      <c r="F18" s="395"/>
      <c r="G18" s="395"/>
      <c r="H18" s="395"/>
      <c r="I18" s="395"/>
      <c r="J18" s="395"/>
      <c r="K18" s="155"/>
      <c r="L18" s="10"/>
    </row>
    <row r="19" spans="1:12" ht="33" customHeight="1" hidden="1">
      <c r="A19" s="10"/>
      <c r="B19" s="150"/>
      <c r="C19" s="90" t="s">
        <v>23</v>
      </c>
      <c r="D19" s="394" t="s">
        <v>37</v>
      </c>
      <c r="E19" s="395"/>
      <c r="F19" s="395"/>
      <c r="G19" s="395"/>
      <c r="H19" s="395"/>
      <c r="I19" s="395"/>
      <c r="J19" s="395"/>
      <c r="K19" s="155"/>
      <c r="L19" s="10"/>
    </row>
    <row r="20" spans="1:12" ht="33" customHeight="1">
      <c r="A20" s="10"/>
      <c r="B20" s="150"/>
      <c r="C20" s="90" t="s">
        <v>23</v>
      </c>
      <c r="D20" s="394" t="s">
        <v>97</v>
      </c>
      <c r="E20" s="395"/>
      <c r="F20" s="395"/>
      <c r="G20" s="395"/>
      <c r="H20" s="395"/>
      <c r="I20" s="395"/>
      <c r="J20" s="395"/>
      <c r="K20" s="155"/>
      <c r="L20" s="10"/>
    </row>
    <row r="21" spans="1:12" ht="33" customHeight="1">
      <c r="A21" s="10"/>
      <c r="B21" s="150"/>
      <c r="C21" s="90" t="s">
        <v>23</v>
      </c>
      <c r="D21" s="388" t="s">
        <v>141</v>
      </c>
      <c r="E21" s="389"/>
      <c r="F21" s="389"/>
      <c r="G21" s="389"/>
      <c r="H21" s="389"/>
      <c r="I21" s="389"/>
      <c r="J21" s="389"/>
      <c r="K21" s="155"/>
      <c r="L21" s="10"/>
    </row>
    <row r="22" spans="1:12" ht="33" customHeight="1">
      <c r="A22" s="10"/>
      <c r="B22" s="150"/>
      <c r="C22" s="90" t="s">
        <v>23</v>
      </c>
      <c r="D22" s="393" t="s">
        <v>142</v>
      </c>
      <c r="E22" s="393"/>
      <c r="F22" s="393"/>
      <c r="G22" s="393"/>
      <c r="H22" s="393"/>
      <c r="I22" s="393"/>
      <c r="J22" s="388"/>
      <c r="K22" s="155"/>
      <c r="L22" s="10"/>
    </row>
    <row r="23" spans="1:12" ht="33" customHeight="1" hidden="1">
      <c r="A23" s="10"/>
      <c r="B23" s="150"/>
      <c r="C23" s="90" t="s">
        <v>23</v>
      </c>
      <c r="D23" s="388" t="s">
        <v>143</v>
      </c>
      <c r="E23" s="389"/>
      <c r="F23" s="389"/>
      <c r="G23" s="389"/>
      <c r="H23" s="389"/>
      <c r="I23" s="389"/>
      <c r="J23" s="389"/>
      <c r="K23" s="155"/>
      <c r="L23" s="10"/>
    </row>
    <row r="24" spans="1:12" ht="33" customHeight="1" hidden="1">
      <c r="A24" s="10"/>
      <c r="B24" s="150"/>
      <c r="C24" s="90" t="s">
        <v>23</v>
      </c>
      <c r="D24" s="388" t="s">
        <v>144</v>
      </c>
      <c r="E24" s="389"/>
      <c r="F24" s="389"/>
      <c r="G24" s="389"/>
      <c r="H24" s="389"/>
      <c r="I24" s="389"/>
      <c r="J24" s="389"/>
      <c r="K24" s="155"/>
      <c r="L24" s="10"/>
    </row>
    <row r="25" spans="1:12" ht="33" customHeight="1">
      <c r="A25" s="10"/>
      <c r="B25" s="150"/>
      <c r="C25" s="90" t="s">
        <v>23</v>
      </c>
      <c r="D25" s="393" t="s">
        <v>145</v>
      </c>
      <c r="E25" s="393"/>
      <c r="F25" s="393"/>
      <c r="G25" s="393"/>
      <c r="H25" s="393"/>
      <c r="I25" s="393"/>
      <c r="J25" s="388"/>
      <c r="K25" s="155"/>
      <c r="L25" s="10"/>
    </row>
    <row r="26" spans="1:12" ht="33" customHeight="1">
      <c r="A26" s="10"/>
      <c r="B26" s="150"/>
      <c r="C26" s="396" t="s">
        <v>102</v>
      </c>
      <c r="D26" s="396"/>
      <c r="E26" s="396"/>
      <c r="F26" s="396"/>
      <c r="G26" s="396"/>
      <c r="H26" s="396"/>
      <c r="I26" s="396"/>
      <c r="J26" s="396"/>
      <c r="K26" s="155"/>
      <c r="L26" s="10"/>
    </row>
    <row r="27" spans="1:12" ht="33" customHeight="1" hidden="1">
      <c r="A27" s="10"/>
      <c r="B27" s="150"/>
      <c r="C27" s="90" t="s">
        <v>23</v>
      </c>
      <c r="D27" s="390" t="s">
        <v>21</v>
      </c>
      <c r="E27" s="391"/>
      <c r="F27" s="391"/>
      <c r="G27" s="391"/>
      <c r="H27" s="391"/>
      <c r="I27" s="391"/>
      <c r="J27" s="391"/>
      <c r="K27" s="155"/>
      <c r="L27" s="10"/>
    </row>
    <row r="28" spans="1:12" ht="33" customHeight="1">
      <c r="A28" s="10"/>
      <c r="B28" s="150"/>
      <c r="C28" s="90" t="s">
        <v>23</v>
      </c>
      <c r="D28" s="388" t="s">
        <v>98</v>
      </c>
      <c r="E28" s="389"/>
      <c r="F28" s="389"/>
      <c r="G28" s="389"/>
      <c r="H28" s="389"/>
      <c r="I28" s="389"/>
      <c r="J28" s="389"/>
      <c r="K28" s="155"/>
      <c r="L28" s="10"/>
    </row>
    <row r="29" spans="1:12" ht="33" customHeight="1">
      <c r="A29" s="10"/>
      <c r="B29" s="150"/>
      <c r="C29" s="90" t="s">
        <v>23</v>
      </c>
      <c r="D29" s="388" t="s">
        <v>98</v>
      </c>
      <c r="E29" s="389"/>
      <c r="F29" s="389"/>
      <c r="G29" s="389"/>
      <c r="H29" s="389"/>
      <c r="I29" s="389"/>
      <c r="J29" s="389"/>
      <c r="K29" s="155"/>
      <c r="L29" s="10"/>
    </row>
    <row r="30" spans="1:12" ht="33" customHeight="1">
      <c r="A30" s="10"/>
      <c r="B30" s="150"/>
      <c r="C30" s="90" t="s">
        <v>23</v>
      </c>
      <c r="D30" s="388" t="s">
        <v>172</v>
      </c>
      <c r="E30" s="389"/>
      <c r="F30" s="389"/>
      <c r="G30" s="389"/>
      <c r="H30" s="389"/>
      <c r="I30" s="389"/>
      <c r="J30" s="389"/>
      <c r="K30" s="155"/>
      <c r="L30" s="10"/>
    </row>
    <row r="31" spans="1:12" ht="33" customHeight="1">
      <c r="A31" s="10"/>
      <c r="B31" s="150"/>
      <c r="C31" s="90" t="s">
        <v>23</v>
      </c>
      <c r="D31" s="394" t="s">
        <v>99</v>
      </c>
      <c r="E31" s="395"/>
      <c r="F31" s="395"/>
      <c r="G31" s="395"/>
      <c r="H31" s="395"/>
      <c r="I31" s="395"/>
      <c r="J31" s="395"/>
      <c r="K31" s="155"/>
      <c r="L31" s="10"/>
    </row>
    <row r="32" spans="1:12" ht="33" customHeight="1">
      <c r="A32" s="10"/>
      <c r="B32" s="150"/>
      <c r="C32" s="90" t="s">
        <v>23</v>
      </c>
      <c r="D32" s="388" t="s">
        <v>173</v>
      </c>
      <c r="E32" s="389"/>
      <c r="F32" s="389"/>
      <c r="G32" s="389"/>
      <c r="H32" s="389"/>
      <c r="I32" s="389"/>
      <c r="J32" s="389"/>
      <c r="K32" s="155"/>
      <c r="L32" s="10"/>
    </row>
    <row r="33" spans="1:12" ht="33" customHeight="1" hidden="1">
      <c r="A33" s="10"/>
      <c r="B33" s="150"/>
      <c r="C33" s="90" t="s">
        <v>23</v>
      </c>
      <c r="D33" s="394" t="s">
        <v>146</v>
      </c>
      <c r="E33" s="395"/>
      <c r="F33" s="395"/>
      <c r="G33" s="395"/>
      <c r="H33" s="395"/>
      <c r="I33" s="395"/>
      <c r="J33" s="395"/>
      <c r="K33" s="155"/>
      <c r="L33" s="10"/>
    </row>
    <row r="34" spans="1:12" ht="33" customHeight="1" hidden="1">
      <c r="A34" s="10"/>
      <c r="B34" s="150"/>
      <c r="C34" s="90" t="s">
        <v>23</v>
      </c>
      <c r="D34" s="388" t="s">
        <v>147</v>
      </c>
      <c r="E34" s="389"/>
      <c r="F34" s="389"/>
      <c r="G34" s="389"/>
      <c r="H34" s="389"/>
      <c r="I34" s="389"/>
      <c r="J34" s="389"/>
      <c r="K34" s="155"/>
      <c r="L34" s="10"/>
    </row>
    <row r="35" spans="1:12" ht="33" customHeight="1" hidden="1">
      <c r="A35" s="10"/>
      <c r="B35" s="150"/>
      <c r="C35" s="90" t="s">
        <v>23</v>
      </c>
      <c r="D35" s="388" t="s">
        <v>148</v>
      </c>
      <c r="E35" s="389"/>
      <c r="F35" s="389"/>
      <c r="G35" s="389"/>
      <c r="H35" s="389"/>
      <c r="I35" s="389"/>
      <c r="J35" s="389"/>
      <c r="K35" s="155"/>
      <c r="L35" s="10"/>
    </row>
    <row r="36" spans="1:12" ht="33" customHeight="1">
      <c r="A36" s="10"/>
      <c r="B36" s="150"/>
      <c r="C36" s="90" t="s">
        <v>23</v>
      </c>
      <c r="D36" s="388" t="s">
        <v>153</v>
      </c>
      <c r="E36" s="389"/>
      <c r="F36" s="389"/>
      <c r="G36" s="389"/>
      <c r="H36" s="389"/>
      <c r="I36" s="389"/>
      <c r="J36" s="389"/>
      <c r="K36" s="155"/>
      <c r="L36" s="10"/>
    </row>
    <row r="37" spans="1:12" ht="33" customHeight="1">
      <c r="A37" s="10"/>
      <c r="B37" s="150"/>
      <c r="C37" s="90" t="s">
        <v>23</v>
      </c>
      <c r="D37" s="388" t="s">
        <v>154</v>
      </c>
      <c r="E37" s="389"/>
      <c r="F37" s="389"/>
      <c r="G37" s="389"/>
      <c r="H37" s="389"/>
      <c r="I37" s="389"/>
      <c r="J37" s="389"/>
      <c r="K37" s="155"/>
      <c r="L37" s="10"/>
    </row>
    <row r="38" spans="1:12" ht="33" customHeight="1">
      <c r="A38" s="10"/>
      <c r="B38" s="150"/>
      <c r="C38" s="90" t="s">
        <v>23</v>
      </c>
      <c r="D38" s="393" t="s">
        <v>149</v>
      </c>
      <c r="E38" s="393"/>
      <c r="F38" s="393"/>
      <c r="G38" s="393"/>
      <c r="H38" s="393"/>
      <c r="I38" s="393"/>
      <c r="J38" s="388"/>
      <c r="K38" s="155"/>
      <c r="L38" s="10"/>
    </row>
    <row r="39" spans="1:12" ht="33" customHeight="1">
      <c r="A39" s="10"/>
      <c r="B39" s="150"/>
      <c r="C39" s="90" t="s">
        <v>23</v>
      </c>
      <c r="D39" s="393" t="s">
        <v>151</v>
      </c>
      <c r="E39" s="393"/>
      <c r="F39" s="393"/>
      <c r="G39" s="393"/>
      <c r="H39" s="393"/>
      <c r="I39" s="393"/>
      <c r="J39" s="388"/>
      <c r="K39" s="155"/>
      <c r="L39" s="10"/>
    </row>
    <row r="40" spans="1:12" ht="33" customHeight="1">
      <c r="A40" s="10"/>
      <c r="B40" s="150"/>
      <c r="C40" s="90" t="s">
        <v>23</v>
      </c>
      <c r="D40" s="393" t="s">
        <v>152</v>
      </c>
      <c r="E40" s="393"/>
      <c r="F40" s="393"/>
      <c r="G40" s="393"/>
      <c r="H40" s="393"/>
      <c r="I40" s="393"/>
      <c r="J40" s="388"/>
      <c r="K40" s="155"/>
      <c r="L40" s="10"/>
    </row>
    <row r="41" spans="1:12" ht="12" customHeight="1">
      <c r="A41" s="10"/>
      <c r="B41" s="152"/>
      <c r="C41" s="165"/>
      <c r="D41" s="165"/>
      <c r="E41" s="165"/>
      <c r="F41" s="165"/>
      <c r="G41" s="165"/>
      <c r="H41" s="165"/>
      <c r="I41" s="165"/>
      <c r="J41" s="165"/>
      <c r="K41" s="157"/>
      <c r="L41" s="10"/>
    </row>
    <row r="42" spans="1:12" ht="12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.75">
      <c r="A43" s="107"/>
      <c r="B43" s="392" t="str">
        <f>Balans!B47</f>
        <v>Cyngor Celfyddydau Cymru: Tachwedd 2013 (f1.2)</v>
      </c>
      <c r="C43" s="392"/>
      <c r="D43" s="392"/>
      <c r="E43" s="392"/>
      <c r="F43" s="107" t="str">
        <f>Balans!D3</f>
        <v>Datganiad Ariannol Cwblhau - Gwir Ffigyrau</v>
      </c>
      <c r="H43" s="131"/>
      <c r="I43" s="132">
        <f>Balans!E6</f>
        <v>0</v>
      </c>
      <c r="K43" s="131"/>
      <c r="L43" s="131"/>
    </row>
  </sheetData>
  <sheetProtection password="DF65" sheet="1"/>
  <mergeCells count="37">
    <mergeCell ref="C5:G5"/>
    <mergeCell ref="I5:J5"/>
    <mergeCell ref="D17:J17"/>
    <mergeCell ref="D9:J9"/>
    <mergeCell ref="D12:J12"/>
    <mergeCell ref="D10:J10"/>
    <mergeCell ref="D8:J8"/>
    <mergeCell ref="D13:J13"/>
    <mergeCell ref="C7:J7"/>
    <mergeCell ref="C14:J14"/>
    <mergeCell ref="D11:J11"/>
    <mergeCell ref="D29:J29"/>
    <mergeCell ref="D32:J32"/>
    <mergeCell ref="D33:J33"/>
    <mergeCell ref="D30:J30"/>
    <mergeCell ref="D22:J22"/>
    <mergeCell ref="D21:J21"/>
    <mergeCell ref="D15:J15"/>
    <mergeCell ref="D28:J28"/>
    <mergeCell ref="D20:J20"/>
    <mergeCell ref="D34:J34"/>
    <mergeCell ref="D19:J19"/>
    <mergeCell ref="D23:J23"/>
    <mergeCell ref="D16:J16"/>
    <mergeCell ref="D18:J18"/>
    <mergeCell ref="D24:J24"/>
    <mergeCell ref="C26:J26"/>
    <mergeCell ref="D35:J35"/>
    <mergeCell ref="D27:J27"/>
    <mergeCell ref="B43:E43"/>
    <mergeCell ref="D40:J40"/>
    <mergeCell ref="D25:J25"/>
    <mergeCell ref="D38:J38"/>
    <mergeCell ref="D31:J31"/>
    <mergeCell ref="D36:J36"/>
    <mergeCell ref="D37:J37"/>
    <mergeCell ref="D39:J39"/>
  </mergeCells>
  <hyperlinks>
    <hyperlink ref="F3" location="'Gwariant gwirioneddol'!A1" display="Gwariant gwirioneddol"/>
    <hyperlink ref="I5" r:id="rId1" display="Essential help notes - click here"/>
    <hyperlink ref="I5:J5" r:id="rId2" display="Nodiadau Cymorth Hanfodol - cliciwch yma"/>
    <hyperlink ref="I3" location="Balans!A1" display="Balans"/>
    <hyperlink ref="D3" location="'Incwm gwirioneddol'!A1" display="Gwariant gwirioneddol"/>
  </hyperlink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61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5.28125" style="0" customWidth="1"/>
    <col min="2" max="2" width="64.421875" style="0" customWidth="1"/>
    <col min="3" max="3" width="3.28125" style="0" customWidth="1"/>
    <col min="4" max="4" width="54.7109375" style="0" customWidth="1"/>
  </cols>
  <sheetData>
    <row r="1" ht="15">
      <c r="B1" s="91" t="s">
        <v>26</v>
      </c>
    </row>
    <row r="3" spans="1:2" ht="15">
      <c r="A3" s="91" t="s">
        <v>3</v>
      </c>
      <c r="B3" t="s">
        <v>25</v>
      </c>
    </row>
    <row r="5" ht="15">
      <c r="B5" t="s">
        <v>24</v>
      </c>
    </row>
    <row r="7" ht="15">
      <c r="B7" t="s">
        <v>27</v>
      </c>
    </row>
    <row r="9" spans="1:2" ht="15">
      <c r="A9" s="91" t="s">
        <v>1</v>
      </c>
      <c r="B9" t="s">
        <v>32</v>
      </c>
    </row>
    <row r="11" ht="15">
      <c r="B11" t="s">
        <v>28</v>
      </c>
    </row>
    <row r="13" spans="1:2" ht="15">
      <c r="A13" s="91" t="s">
        <v>2</v>
      </c>
      <c r="B13" t="s">
        <v>32</v>
      </c>
    </row>
    <row r="15" ht="15">
      <c r="B15" t="s">
        <v>29</v>
      </c>
    </row>
    <row r="17" ht="15">
      <c r="B17" t="s">
        <v>30</v>
      </c>
    </row>
    <row r="19" ht="15">
      <c r="B19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time</dc:creator>
  <cp:keywords/>
  <dc:description/>
  <cp:lastModifiedBy>David Newland</cp:lastModifiedBy>
  <cp:lastPrinted>2013-10-16T09:32:37Z</cp:lastPrinted>
  <dcterms:created xsi:type="dcterms:W3CDTF">2011-08-16T13:20:50Z</dcterms:created>
  <dcterms:modified xsi:type="dcterms:W3CDTF">2013-12-05T14:57:01Z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845a389e7f0454cbf66c811e67ccfb7">
    <vt:lpwstr>Investment and Funding Services|ca6d9c5d-92af-4902-a96c-8b510c53a72e</vt:lpwstr>
  </property>
  <property fmtid="{D5CDD505-2E9C-101B-9397-08002B2CF9AE}" pid="3" name="Directorate">
    <vt:lpwstr>4;#Investment and Funding Services|ca6d9c5d-92af-4902-a96c-8b510c53a72e</vt:lpwstr>
  </property>
  <property fmtid="{D5CDD505-2E9C-101B-9397-08002B2CF9AE}" pid="4" name="TaxCatchAll">
    <vt:lpwstr>4;#Investment and Funding Services|ca6d9c5d-92af-4902-a96c-8b510c53a72e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{12f75d3f-0e36-4320-99a7-716dbb100ef4}</vt:lpwstr>
  </property>
  <property fmtid="{D5CDD505-2E9C-101B-9397-08002B2CF9AE}" pid="7" name="RecordPoint_ActiveItemListId">
    <vt:lpwstr>{51c975dc-155f-4cdf-9e7d-bee17d883c9d}</vt:lpwstr>
  </property>
  <property fmtid="{D5CDD505-2E9C-101B-9397-08002B2CF9AE}" pid="8" name="RecordPoint_ActiveItemUniqueId">
    <vt:lpwstr>{07119cff-1604-4ffa-89c8-2f39b7ada045}</vt:lpwstr>
  </property>
  <property fmtid="{D5CDD505-2E9C-101B-9397-08002B2CF9AE}" pid="9" name="RecordPoint_ActiveItemWebId">
    <vt:lpwstr>{58c5a368-91fd-49de-a507-0162f9afeb25}</vt:lpwstr>
  </property>
  <property fmtid="{D5CDD505-2E9C-101B-9397-08002B2CF9AE}" pid="10" name="IconOverlay">
    <vt:lpwstr/>
  </property>
  <property fmtid="{D5CDD505-2E9C-101B-9397-08002B2CF9AE}" pid="11" name="RNumber">
    <vt:lpwstr>R0000419692</vt:lpwstr>
  </property>
  <property fmtid="{D5CDD505-2E9C-101B-9397-08002B2CF9AE}" pid="12" name="RecordPoint_SubmissionCompleted">
    <vt:lpwstr>2018-01-31T22:01:10.7426463+00:00</vt:lpwstr>
  </property>
  <property fmtid="{D5CDD505-2E9C-101B-9397-08002B2CF9AE}" pid="13" name="RecordPoint_RecordNumberSubmitted">
    <vt:lpwstr>R0000419692</vt:lpwstr>
  </property>
</Properties>
</file>